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08DD72CD-A2AD-4DD3-9119-B1FEA53E2E9C}" xr6:coauthVersionLast="47" xr6:coauthVersionMax="47" xr10:uidLastSave="{00000000-0000-0000-0000-000000000000}"/>
  <bookViews>
    <workbookView xWindow="408" yWindow="0" windowWidth="22044" windowHeight="11796" firstSheet="1" activeTab="8" xr2:uid="{00000000-000D-0000-FFFF-FFFF00000000}"/>
  </bookViews>
  <sheets>
    <sheet name="ルール＆合計" sheetId="1" r:id="rId1"/>
    <sheet name="2021年7月" sheetId="6" r:id="rId2"/>
    <sheet name="2021年8月 " sheetId="11" r:id="rId3"/>
    <sheet name="2021年9月" sheetId="10" r:id="rId4"/>
    <sheet name="2021年10月" sheetId="17" r:id="rId5"/>
    <sheet name="2021年11月" sheetId="18" r:id="rId6"/>
    <sheet name="2021年12月 " sheetId="19" r:id="rId7"/>
    <sheet name="画像" sheetId="13" r:id="rId8"/>
    <sheet name="気づき" sheetId="16" r:id="rId9"/>
  </sheets>
  <calcPr calcId="191029"/>
</workbook>
</file>

<file path=xl/calcChain.xml><?xml version="1.0" encoding="utf-8"?>
<calcChain xmlns="http://schemas.openxmlformats.org/spreadsheetml/2006/main">
  <c r="J63" i="19" l="1"/>
  <c r="I54" i="19"/>
  <c r="H54" i="19"/>
  <c r="G54" i="19"/>
  <c r="J63" i="18"/>
  <c r="I54" i="18"/>
  <c r="H54" i="18"/>
  <c r="G54" i="18"/>
  <c r="J63" i="17"/>
  <c r="I54" i="17"/>
  <c r="H54" i="17"/>
  <c r="G54" i="17"/>
  <c r="J63" i="11"/>
  <c r="I54" i="11"/>
  <c r="H54" i="11"/>
  <c r="G54" i="11"/>
  <c r="G54" i="6"/>
  <c r="H54" i="6"/>
  <c r="I54" i="6"/>
  <c r="J63" i="6"/>
  <c r="G54" i="10"/>
  <c r="H54" i="10"/>
  <c r="I54" i="10"/>
  <c r="J63" i="10"/>
  <c r="D8" i="1"/>
  <c r="G8" i="1"/>
  <c r="H8" i="1" s="1"/>
  <c r="H14" i="1" s="1"/>
  <c r="I8" i="1"/>
  <c r="I14" i="1" s="1"/>
  <c r="J8" i="1"/>
  <c r="J14" i="1" s="1"/>
  <c r="L8" i="1"/>
  <c r="L14" i="1" s="1"/>
  <c r="D9" i="1"/>
  <c r="G9" i="1"/>
  <c r="H9" i="1" s="1"/>
  <c r="I9" i="1"/>
  <c r="K9" i="1" s="1"/>
  <c r="J9" i="1"/>
  <c r="L9" i="1"/>
  <c r="D10" i="1"/>
  <c r="G10" i="1"/>
  <c r="H10" i="1" s="1"/>
  <c r="I10" i="1"/>
  <c r="J10" i="1"/>
  <c r="L10" i="1"/>
  <c r="D11" i="1"/>
  <c r="G11" i="1"/>
  <c r="H11" i="1" s="1"/>
  <c r="I11" i="1"/>
  <c r="J11" i="1"/>
  <c r="L11" i="1"/>
  <c r="D12" i="1"/>
  <c r="G12" i="1"/>
  <c r="H12" i="1" s="1"/>
  <c r="I12" i="1"/>
  <c r="K12" i="1" s="1"/>
  <c r="J12" i="1"/>
  <c r="L12" i="1"/>
  <c r="D13" i="1"/>
  <c r="G13" i="1"/>
  <c r="H13" i="1" s="1"/>
  <c r="I13" i="1"/>
  <c r="J13" i="1"/>
  <c r="L13" i="1"/>
  <c r="B14" i="1"/>
  <c r="C14" i="1"/>
  <c r="E14" i="1"/>
  <c r="F14" i="1"/>
  <c r="K11" i="1" l="1"/>
  <c r="K13" i="1"/>
  <c r="G14" i="1"/>
  <c r="K10" i="1"/>
  <c r="K8" i="1"/>
  <c r="K14" i="1" s="1"/>
  <c r="D14" i="1"/>
  <c r="B3" i="1" s="1"/>
  <c r="I3" i="1" s="1"/>
  <c r="G3" i="1" l="1"/>
</calcChain>
</file>

<file path=xl/sharedStrings.xml><?xml version="1.0" encoding="utf-8"?>
<sst xmlns="http://schemas.openxmlformats.org/spreadsheetml/2006/main" count="379" uniqueCount="83">
  <si>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</si>
  <si>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</si>
  <si>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</si>
  <si>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</si>
  <si>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</si>
  <si>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</si>
  <si>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</si>
  <si>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</si>
  <si>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</si>
  <si>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</si>
  <si>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</si>
  <si>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</si>
  <si>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</si>
  <si>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</si>
  <si>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</si>
  <si>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</si>
  <si>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</si>
  <si>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</si>
  <si>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</si>
  <si>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</si>
  <si>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</si>
  <si>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</si>
  <si>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</si>
  <si>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</si>
  <si>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</si>
  <si>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</si>
  <si>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</si>
  <si>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</si>
  <si>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</si>
  <si>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</si>
  <si>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</si>
  <si>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</si>
  <si>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</si>
  <si>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</si>
  <si>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</si>
  <si>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</si>
  <si>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</si>
  <si>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</si>
  <si>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</si>
  <si>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</si>
  <si>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</si>
  <si>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</si>
  <si>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</si>
  <si>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</si>
  <si>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</si>
  <si>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</si>
  <si>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</si>
  <si>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</si>
  <si>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</si>
  <si>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</si>
  <si>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</si>
  <si>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</si>
  <si>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</si>
  <si>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</si>
  <si>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</si>
  <si>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</si>
  <si>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</si>
  <si>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</si>
  <si>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</si>
  <si>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</si>
  <si>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</si>
  <si>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</si>
  <si>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</si>
  <si>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</si>
  <si>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</si>
  <si>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</si>
  <si>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</si>
  <si>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</si>
  <si>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</si>
  <si>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</si>
  <si>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</si>
  <si>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</si>
  <si>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</si>
  <si>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</si>
  <si>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2021年　　合計</t>
    <phoneticPr fontId="13"/>
  </si>
  <si>
    <t>GBP/JPY</t>
    <phoneticPr fontId="13"/>
  </si>
  <si>
    <t>FIB</t>
    <phoneticPr fontId="13"/>
  </si>
  <si>
    <t>sell</t>
    <phoneticPr fontId="13"/>
  </si>
  <si>
    <t>60分</t>
    <phoneticPr fontId="13"/>
  </si>
  <si>
    <t>2021.07.27.07:27</t>
    <phoneticPr fontId="13"/>
  </si>
  <si>
    <t>2021.07.27.09:05</t>
    <phoneticPr fontId="13"/>
  </si>
  <si>
    <t>GBP/JPY</t>
    <phoneticPr fontId="13"/>
  </si>
  <si>
    <t>テスト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</si>
</sst>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0" fontId="6" fillId="4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 wrapText="1"/>
    </xf>
    <xf numFmtId="0" fontId="6" fillId="4" borderId="34" xfId="2" applyNumberFormat="1" applyFont="1" applyFill="1" applyBorder="1" applyAlignment="1" applyProtection="1">
      <alignment horizontal="center" vertical="center"/>
    </xf>
    <xf numFmtId="178" fontId="6" fillId="4" borderId="33" xfId="2" applyNumberFormat="1" applyFont="1" applyFill="1" applyBorder="1" applyAlignment="1" applyProtection="1">
      <alignment horizontal="center" vertical="center" wrapText="1"/>
    </xf>
    <xf numFmtId="179" fontId="6" fillId="4" borderId="33" xfId="2" applyNumberFormat="1" applyFont="1" applyFill="1" applyBorder="1" applyAlignment="1" applyProtection="1">
      <alignment horizontal="center" vertical="center"/>
    </xf>
    <xf numFmtId="0" fontId="6" fillId="4" borderId="35" xfId="2" applyNumberFormat="1" applyFont="1" applyFill="1" applyBorder="1" applyAlignment="1" applyProtection="1">
      <alignment horizontal="center" vertical="center" wrapText="1"/>
    </xf>
    <xf numFmtId="178" fontId="6" fillId="4" borderId="36" xfId="2" applyNumberFormat="1" applyFont="1" applyFill="1" applyBorder="1" applyAlignment="1" applyProtection="1">
      <alignment vertical="center"/>
    </xf>
    <xf numFmtId="180" fontId="6" fillId="4" borderId="37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1" fontId="7" fillId="0" borderId="39" xfId="2" applyNumberFormat="1" applyFont="1" applyFill="1" applyBorder="1" applyAlignment="1" applyProtection="1">
      <alignment horizontal="right" vertical="center"/>
    </xf>
    <xf numFmtId="183" fontId="7" fillId="0" borderId="39" xfId="2" applyNumberFormat="1" applyFont="1" applyFill="1" applyBorder="1" applyAlignment="1" applyProtection="1">
      <alignment vertical="center"/>
    </xf>
    <xf numFmtId="180" fontId="7" fillId="0" borderId="39" xfId="2" applyNumberFormat="1" applyFont="1" applyFill="1" applyBorder="1" applyAlignment="1" applyProtection="1">
      <alignment vertical="center"/>
    </xf>
    <xf numFmtId="177" fontId="7" fillId="0" borderId="39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80" fontId="0" fillId="0" borderId="38" xfId="0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0" fontId="0" fillId="0" borderId="39" xfId="0" applyNumberFormat="1" applyFont="1" applyFill="1" applyBorder="1" applyAlignment="1" applyProtection="1">
      <alignment vertical="center"/>
    </xf>
    <xf numFmtId="6" fontId="7" fillId="0" borderId="39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1" xfId="0" applyNumberFormat="1" applyFont="1" applyFill="1" applyBorder="1" applyAlignment="1" applyProtection="1">
      <alignment vertical="center"/>
    </xf>
    <xf numFmtId="180" fontId="1" fillId="0" borderId="42" xfId="0" applyNumberFormat="1" applyFont="1" applyFill="1" applyBorder="1" applyAlignment="1" applyProtection="1">
      <alignment vertical="center"/>
    </xf>
    <xf numFmtId="6" fontId="1" fillId="0" borderId="42" xfId="0" applyNumberFormat="1" applyFont="1" applyFill="1" applyBorder="1" applyAlignment="1" applyProtection="1">
      <alignment vertical="center"/>
    </xf>
    <xf numFmtId="182" fontId="1" fillId="0" borderId="42" xfId="0" applyNumberFormat="1" applyFont="1" applyFill="1" applyBorder="1" applyAlignment="1" applyProtection="1">
      <alignment vertical="center"/>
    </xf>
    <xf numFmtId="181" fontId="1" fillId="0" borderId="42" xfId="0" applyNumberFormat="1" applyFont="1" applyFill="1" applyBorder="1" applyAlignment="1" applyProtection="1">
      <alignment vertical="center"/>
    </xf>
    <xf numFmtId="183" fontId="8" fillId="0" borderId="42" xfId="0" applyNumberFormat="1" applyFont="1" applyFill="1" applyBorder="1" applyAlignment="1" applyProtection="1">
      <alignment vertical="center"/>
    </xf>
    <xf numFmtId="177" fontId="1" fillId="0" borderId="43" xfId="0" applyNumberFormat="1" applyFont="1" applyFill="1" applyBorder="1" applyAlignment="1" applyProtection="1">
      <alignment vertical="center"/>
    </xf>
    <xf numFmtId="177" fontId="1" fillId="0" borderId="44" xfId="0" applyNumberFormat="1" applyFont="1" applyFill="1" applyBorder="1" applyAlignment="1" applyProtection="1">
      <alignment vertical="center"/>
    </xf>
    <xf numFmtId="0" fontId="0" fillId="0" borderId="45" xfId="0" applyNumberFormat="1" applyFont="1" applyFill="1" applyBorder="1" applyAlignment="1" applyProtection="1">
      <alignment vertical="center"/>
    </xf>
    <xf numFmtId="0" fontId="9" fillId="0" borderId="40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46" xfId="2" applyNumberFormat="1" applyFont="1" applyFill="1" applyBorder="1" applyAlignment="1" applyProtection="1">
      <alignment vertical="center"/>
    </xf>
    <xf numFmtId="5" fontId="6" fillId="5" borderId="46" xfId="2" applyNumberFormat="1" applyFont="1" applyFill="1" applyBorder="1" applyAlignment="1" applyProtection="1">
      <alignment horizontal="center" vertical="center"/>
    </xf>
    <xf numFmtId="178" fontId="6" fillId="5" borderId="46" xfId="2" applyNumberFormat="1" applyFont="1" applyFill="1" applyBorder="1" applyAlignment="1" applyProtection="1">
      <alignment vertical="center"/>
    </xf>
    <xf numFmtId="6" fontId="6" fillId="5" borderId="46" xfId="2" applyNumberFormat="1" applyFont="1" applyFill="1" applyBorder="1" applyAlignment="1" applyProtection="1">
      <alignment vertical="center"/>
    </xf>
    <xf numFmtId="6" fontId="6" fillId="5" borderId="46" xfId="2" applyNumberFormat="1" applyFont="1" applyFill="1" applyBorder="1" applyAlignment="1" applyProtection="1">
      <alignment horizontal="center" vertical="center"/>
    </xf>
    <xf numFmtId="0" fontId="0" fillId="5" borderId="46" xfId="0" applyNumberFormat="1" applyFont="1" applyFill="1" applyBorder="1" applyAlignment="1" applyProtection="1">
      <alignment vertical="center"/>
    </xf>
    <xf numFmtId="0" fontId="0" fillId="0" borderId="46" xfId="0" applyNumberFormat="1" applyFont="1" applyFill="1" applyBorder="1" applyAlignment="1" applyProtection="1">
      <alignment vertical="center"/>
    </xf>
    <xf numFmtId="0" fontId="0" fillId="0" borderId="47" xfId="0" applyNumberFormat="1" applyFont="1" applyFill="1" applyBorder="1" applyAlignment="1" applyProtection="1">
      <alignment vertical="center"/>
    </xf>
    <xf numFmtId="5" fontId="7" fillId="6" borderId="47" xfId="2" applyNumberFormat="1" applyFont="1" applyFill="1" applyBorder="1" applyAlignment="1" applyProtection="1">
      <alignment horizontal="center"/>
    </xf>
    <xf numFmtId="5" fontId="6" fillId="0" borderId="47" xfId="2" applyNumberFormat="1" applyFont="1" applyFill="1" applyBorder="1" applyAlignment="1" applyProtection="1">
      <alignment horizontal="center" vertical="center"/>
    </xf>
    <xf numFmtId="0" fontId="6" fillId="0" borderId="47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48" xfId="2" applyNumberFormat="1" applyFont="1" applyFill="1" applyBorder="1" applyAlignment="1" applyProtection="1">
      <alignment horizontal="center" vertical="center"/>
    </xf>
    <xf numFmtId="5" fontId="10" fillId="5" borderId="46" xfId="2" applyNumberFormat="1" applyFont="1" applyFill="1" applyBorder="1" applyAlignment="1" applyProtection="1">
      <alignment horizontal="center" vertical="center"/>
    </xf>
    <xf numFmtId="9" fontId="6" fillId="5" borderId="49" xfId="2" applyNumberFormat="1" applyFont="1" applyFill="1" applyBorder="1" applyAlignment="1" applyProtection="1">
      <alignment horizontal="center" vertical="center"/>
    </xf>
    <xf numFmtId="5" fontId="7" fillId="6" borderId="50" xfId="2" applyNumberFormat="1" applyFont="1" applyFill="1" applyBorder="1" applyAlignment="1" applyProtection="1">
      <alignment horizontal="center"/>
    </xf>
    <xf numFmtId="0" fontId="0" fillId="0" borderId="51" xfId="0" applyNumberFormat="1" applyFont="1" applyFill="1" applyBorder="1" applyAlignment="1" applyProtection="1">
      <alignment vertical="center"/>
    </xf>
    <xf numFmtId="0" fontId="0" fillId="0" borderId="52" xfId="0" applyNumberFormat="1" applyFont="1" applyFill="1" applyBorder="1" applyAlignment="1" applyProtection="1">
      <alignment vertical="center"/>
    </xf>
    <xf numFmtId="0" fontId="0" fillId="0" borderId="53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4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5" xfId="3" applyBorder="1">
      <alignment vertical="center"/>
    </xf>
    <xf numFmtId="0" fontId="1" fillId="0" borderId="56" xfId="3" applyBorder="1">
      <alignment vertical="center"/>
    </xf>
    <xf numFmtId="0" fontId="1" fillId="0" borderId="57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49" xfId="2" applyNumberFormat="1" applyFont="1" applyFill="1" applyBorder="1" applyAlignment="1" applyProtection="1">
      <alignment horizontal="center"/>
    </xf>
    <xf numFmtId="5" fontId="7" fillId="6" borderId="40" xfId="2" applyNumberFormat="1" applyFont="1" applyFill="1" applyBorder="1" applyAlignment="1" applyProtection="1">
      <alignment horizontal="center"/>
    </xf>
    <xf numFmtId="5" fontId="7" fillId="6" borderId="51" xfId="2" applyNumberFormat="1" applyFont="1" applyFill="1" applyBorder="1" applyAlignment="1" applyProtection="1">
      <alignment horizontal="center"/>
    </xf>
    <xf numFmtId="5" fontId="7" fillId="6" borderId="58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58" xfId="2" applyNumberFormat="1" applyFont="1" applyFill="1" applyBorder="1" applyAlignment="1" applyProtection="1">
      <alignment horizontal="center" vertical="center"/>
    </xf>
    <xf numFmtId="5" fontId="6" fillId="0" borderId="59" xfId="2" applyNumberFormat="1" applyFont="1" applyFill="1" applyBorder="1" applyAlignment="1" applyProtection="1">
      <alignment horizontal="center" vertical="center"/>
    </xf>
    <xf numFmtId="0" fontId="4" fillId="2" borderId="60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26</xdr:col>
      <xdr:colOff>495166</xdr:colOff>
      <xdr:row>37</xdr:row>
      <xdr:rowOff>140177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DADF1A1-2E41-4CE9-ABCB-F6CBE6E0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0"/>
          <a:ext cx="16314286" cy="6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zoomScaleSheetLayoutView="100" workbookViewId="0">
      <selection activeCell="F9" sqref="F9"/>
    </sheetView>
  </sheetViews>
  <sheetFormatPr defaultColWidth="10" defaultRowHeight="13.5" customHeight="1"/>
  <cols>
    <col min="1" max="1" width="22.77734375" customWidth="1"/>
    <col min="2" max="2" width="13.6640625" customWidth="1"/>
    <col min="3" max="3" width="13.88671875" customWidth="1"/>
    <col min="4" max="4" width="15.6640625" customWidth="1"/>
    <col min="5" max="5" width="12.33203125" customWidth="1"/>
    <col min="6" max="6" width="12.21875" customWidth="1"/>
    <col min="7" max="7" width="13.21875" customWidth="1"/>
    <col min="9" max="9" width="15.77734375" customWidth="1"/>
    <col min="10" max="10" width="13.109375" customWidth="1"/>
    <col min="11" max="11" width="15.44140625" customWidth="1"/>
    <col min="12" max="12" width="17.6640625" customWidth="1"/>
  </cols>
  <sheetData>
    <row r="1" spans="1:12" ht="19.5" customHeight="1">
      <c r="A1" s="109"/>
      <c r="B1" s="123" t="s">
        <v>0</v>
      </c>
      <c r="C1" s="124"/>
      <c r="D1" s="125"/>
      <c r="E1" s="108"/>
      <c r="F1" s="126" t="s">
        <v>0</v>
      </c>
      <c r="G1" s="127"/>
      <c r="H1" s="110"/>
    </row>
    <row r="2" spans="1:12" ht="25.5" customHeight="1">
      <c r="A2" s="111" t="s">
        <v>1</v>
      </c>
      <c r="B2" s="128">
        <v>100000</v>
      </c>
      <c r="C2" s="128"/>
      <c r="D2" s="128"/>
      <c r="E2" s="63" t="s">
        <v>2</v>
      </c>
      <c r="F2" s="129">
        <v>44404</v>
      </c>
      <c r="G2" s="130"/>
      <c r="H2" s="46"/>
      <c r="I2" s="46"/>
    </row>
    <row r="3" spans="1:12" ht="27" customHeight="1">
      <c r="A3" s="47" t="s">
        <v>3</v>
      </c>
      <c r="B3" s="131">
        <f>SUM(B2+D14)</f>
        <v>101320</v>
      </c>
      <c r="C3" s="131"/>
      <c r="D3" s="132"/>
      <c r="E3" s="48" t="s">
        <v>4</v>
      </c>
      <c r="F3" s="49">
        <v>0.02</v>
      </c>
      <c r="G3" s="50">
        <f>B3*F3</f>
        <v>2026.4</v>
      </c>
      <c r="H3" s="52" t="s">
        <v>5</v>
      </c>
      <c r="I3" s="53">
        <f>(B3-B2)</f>
        <v>1320</v>
      </c>
      <c r="K3" s="112"/>
    </row>
    <row r="4" spans="1:12" s="91" customFormat="1" ht="17.25" customHeight="1">
      <c r="A4" s="86"/>
      <c r="B4" s="87"/>
      <c r="C4" s="87"/>
      <c r="D4" s="87"/>
      <c r="E4" s="88"/>
      <c r="F4" s="107" t="s">
        <v>0</v>
      </c>
      <c r="G4" s="87"/>
      <c r="H4" s="89"/>
      <c r="I4" s="90"/>
    </row>
    <row r="5" spans="1:12" ht="39" customHeight="1">
      <c r="A5" s="92"/>
      <c r="B5" s="93"/>
      <c r="C5" s="93"/>
      <c r="D5" s="105"/>
      <c r="E5" s="94"/>
      <c r="F5" s="106"/>
      <c r="G5" s="93"/>
      <c r="H5" s="95"/>
      <c r="I5" s="96"/>
      <c r="J5" s="97"/>
      <c r="K5" s="98"/>
      <c r="L5" s="98"/>
    </row>
    <row r="6" spans="1:12" ht="21" customHeight="1">
      <c r="A6" s="102" t="s">
        <v>6</v>
      </c>
      <c r="B6" s="100" t="s">
        <v>0</v>
      </c>
      <c r="C6" s="100" t="s">
        <v>0</v>
      </c>
      <c r="D6" s="101"/>
      <c r="E6" s="100" t="s">
        <v>0</v>
      </c>
      <c r="F6" s="103" t="s">
        <v>0</v>
      </c>
      <c r="G6" s="51"/>
      <c r="H6" s="46"/>
      <c r="I6" s="46"/>
      <c r="L6" s="99"/>
    </row>
    <row r="7" spans="1:12" ht="43.2">
      <c r="A7" s="104" t="s">
        <v>7</v>
      </c>
      <c r="B7" s="57" t="s">
        <v>8</v>
      </c>
      <c r="C7" s="58" t="s">
        <v>9</v>
      </c>
      <c r="D7" s="59" t="s">
        <v>10</v>
      </c>
      <c r="E7" s="60" t="s">
        <v>11</v>
      </c>
      <c r="F7" s="58" t="s">
        <v>12</v>
      </c>
      <c r="G7" s="60" t="s">
        <v>13</v>
      </c>
      <c r="H7" s="59" t="s">
        <v>14</v>
      </c>
      <c r="I7" s="61" t="s">
        <v>15</v>
      </c>
      <c r="J7" s="64" t="s">
        <v>16</v>
      </c>
      <c r="K7" s="58" t="s">
        <v>17</v>
      </c>
      <c r="L7" s="62" t="s">
        <v>18</v>
      </c>
    </row>
    <row r="8" spans="1:12" ht="24.9" customHeight="1">
      <c r="A8" s="56">
        <v>44378</v>
      </c>
      <c r="B8" s="71">
        <v>1320</v>
      </c>
      <c r="C8" s="72">
        <v>0</v>
      </c>
      <c r="D8" s="74">
        <f t="shared" ref="D8:D13" si="0">SUM(B8-C8)</f>
        <v>1320</v>
      </c>
      <c r="E8" s="73">
        <v>1</v>
      </c>
      <c r="F8" s="73">
        <v>0</v>
      </c>
      <c r="G8" s="66">
        <f t="shared" ref="G8:G13" si="1">SUM(E8+F8)</f>
        <v>1</v>
      </c>
      <c r="H8" s="67">
        <f t="shared" ref="H8:H13" si="2">E8/G8</f>
        <v>1</v>
      </c>
      <c r="I8" s="68">
        <f t="shared" ref="I8:I13" si="3">B8/E8</f>
        <v>1320</v>
      </c>
      <c r="J8" s="68" t="e">
        <f t="shared" ref="J8:J13" si="4">C8/F8</f>
        <v>#DIV/0!</v>
      </c>
      <c r="K8" s="69" t="e">
        <f t="shared" ref="K8:K13" si="5">I8/J8</f>
        <v>#DIV/0!</v>
      </c>
      <c r="L8" s="70" t="e">
        <f t="shared" ref="L8:L13" si="6">B8/C8</f>
        <v>#DIV/0!</v>
      </c>
    </row>
    <row r="9" spans="1:12" ht="24.9" customHeight="1">
      <c r="A9" s="55">
        <v>44409</v>
      </c>
      <c r="B9" s="71">
        <v>0</v>
      </c>
      <c r="C9" s="72"/>
      <c r="D9" s="74">
        <f t="shared" si="0"/>
        <v>0</v>
      </c>
      <c r="E9" s="73"/>
      <c r="F9" s="73"/>
      <c r="G9" s="66">
        <f t="shared" si="1"/>
        <v>0</v>
      </c>
      <c r="H9" s="67" t="e">
        <f t="shared" si="2"/>
        <v>#DIV/0!</v>
      </c>
      <c r="I9" s="68" t="e">
        <f t="shared" si="3"/>
        <v>#DIV/0!</v>
      </c>
      <c r="J9" s="68" t="e">
        <f t="shared" si="4"/>
        <v>#DIV/0!</v>
      </c>
      <c r="K9" s="69" t="e">
        <f t="shared" si="5"/>
        <v>#DIV/0!</v>
      </c>
      <c r="L9" s="70" t="e">
        <f t="shared" si="6"/>
        <v>#DIV/0!</v>
      </c>
    </row>
    <row r="10" spans="1:12" ht="24.9" customHeight="1">
      <c r="A10" s="56">
        <v>44440</v>
      </c>
      <c r="B10" s="71">
        <v>0</v>
      </c>
      <c r="C10" s="72"/>
      <c r="D10" s="74">
        <f t="shared" si="0"/>
        <v>0</v>
      </c>
      <c r="E10" s="73"/>
      <c r="F10" s="73"/>
      <c r="G10" s="66">
        <f t="shared" si="1"/>
        <v>0</v>
      </c>
      <c r="H10" s="67" t="e">
        <f t="shared" si="2"/>
        <v>#DIV/0!</v>
      </c>
      <c r="I10" s="68" t="e">
        <f t="shared" si="3"/>
        <v>#DIV/0!</v>
      </c>
      <c r="J10" s="68" t="e">
        <f t="shared" si="4"/>
        <v>#DIV/0!</v>
      </c>
      <c r="K10" s="69" t="e">
        <f t="shared" si="5"/>
        <v>#DIV/0!</v>
      </c>
      <c r="L10" s="70" t="e">
        <f t="shared" si="6"/>
        <v>#DIV/0!</v>
      </c>
    </row>
    <row r="11" spans="1:12" ht="24.9" customHeight="1">
      <c r="A11" s="55">
        <v>44470</v>
      </c>
      <c r="B11" s="71">
        <v>0</v>
      </c>
      <c r="C11" s="65"/>
      <c r="D11" s="74">
        <f t="shared" si="0"/>
        <v>0</v>
      </c>
      <c r="E11" s="73"/>
      <c r="F11" s="73"/>
      <c r="G11" s="66">
        <f t="shared" si="1"/>
        <v>0</v>
      </c>
      <c r="H11" s="67" t="e">
        <f t="shared" si="2"/>
        <v>#DIV/0!</v>
      </c>
      <c r="I11" s="68" t="e">
        <f t="shared" si="3"/>
        <v>#DIV/0!</v>
      </c>
      <c r="J11" s="68" t="e">
        <f t="shared" si="4"/>
        <v>#DIV/0!</v>
      </c>
      <c r="K11" s="69" t="e">
        <f t="shared" si="5"/>
        <v>#DIV/0!</v>
      </c>
      <c r="L11" s="70" t="e">
        <f t="shared" si="6"/>
        <v>#DIV/0!</v>
      </c>
    </row>
    <row r="12" spans="1:12" ht="24.9" customHeight="1">
      <c r="A12" s="56">
        <v>44501</v>
      </c>
      <c r="B12" s="71">
        <v>0</v>
      </c>
      <c r="C12" s="72"/>
      <c r="D12" s="74">
        <f t="shared" si="0"/>
        <v>0</v>
      </c>
      <c r="E12" s="73"/>
      <c r="F12" s="73"/>
      <c r="G12" s="66">
        <f t="shared" si="1"/>
        <v>0</v>
      </c>
      <c r="H12" s="67" t="e">
        <f t="shared" si="2"/>
        <v>#DIV/0!</v>
      </c>
      <c r="I12" s="68" t="e">
        <f t="shared" si="3"/>
        <v>#DIV/0!</v>
      </c>
      <c r="J12" s="68" t="e">
        <f t="shared" si="4"/>
        <v>#DIV/0!</v>
      </c>
      <c r="K12" s="69" t="e">
        <f t="shared" si="5"/>
        <v>#DIV/0!</v>
      </c>
      <c r="L12" s="70" t="e">
        <f t="shared" si="6"/>
        <v>#DIV/0!</v>
      </c>
    </row>
    <row r="13" spans="1:12" ht="24.9" customHeight="1" thickBot="1">
      <c r="A13" s="55">
        <v>44531</v>
      </c>
      <c r="B13" s="71">
        <v>0</v>
      </c>
      <c r="C13" s="65"/>
      <c r="D13" s="74">
        <f t="shared" si="0"/>
        <v>0</v>
      </c>
      <c r="E13" s="73"/>
      <c r="F13" s="73"/>
      <c r="G13" s="66">
        <f t="shared" si="1"/>
        <v>0</v>
      </c>
      <c r="H13" s="67" t="e">
        <f t="shared" si="2"/>
        <v>#DIV/0!</v>
      </c>
      <c r="I13" s="68" t="e">
        <f t="shared" si="3"/>
        <v>#DIV/0!</v>
      </c>
      <c r="J13" s="68" t="e">
        <f t="shared" si="4"/>
        <v>#DIV/0!</v>
      </c>
      <c r="K13" s="69" t="e">
        <f t="shared" si="5"/>
        <v>#DIV/0!</v>
      </c>
      <c r="L13" s="70" t="e">
        <f t="shared" si="6"/>
        <v>#DIV/0!</v>
      </c>
    </row>
    <row r="14" spans="1:12" ht="24.9" customHeight="1" thickTop="1">
      <c r="A14" s="75" t="s">
        <v>74</v>
      </c>
      <c r="B14" s="76">
        <f t="shared" ref="B14:G14" si="7">SUM(B8:B13)</f>
        <v>1320</v>
      </c>
      <c r="C14" s="77">
        <f t="shared" si="7"/>
        <v>0</v>
      </c>
      <c r="D14" s="78">
        <f t="shared" si="7"/>
        <v>1320</v>
      </c>
      <c r="E14" s="79">
        <f t="shared" si="7"/>
        <v>1</v>
      </c>
      <c r="F14" s="80">
        <f t="shared" si="7"/>
        <v>0</v>
      </c>
      <c r="G14" s="79">
        <f t="shared" si="7"/>
        <v>1</v>
      </c>
      <c r="H14" s="81" t="e">
        <f>AVERAGE(H8:H13)</f>
        <v>#DIV/0!</v>
      </c>
      <c r="I14" s="77" t="e">
        <f>AVERAGE(I8:I13)</f>
        <v>#DIV/0!</v>
      </c>
      <c r="J14" s="77" t="e">
        <f>AVERAGE(J8:J13)</f>
        <v>#DIV/0!</v>
      </c>
      <c r="K14" s="82" t="e">
        <f>AVERAGE(K8:K13)</f>
        <v>#DIV/0!</v>
      </c>
      <c r="L14" s="83" t="e">
        <f>AVERAGE(L8:L13)</f>
        <v>#DIV/0!</v>
      </c>
    </row>
    <row r="15" spans="1:12" ht="13.2">
      <c r="A15" s="54"/>
      <c r="J15" s="84"/>
      <c r="K15" s="85" t="s">
        <v>19</v>
      </c>
      <c r="L15" s="85" t="s">
        <v>20</v>
      </c>
    </row>
    <row r="16" spans="1:12" ht="13.2">
      <c r="A16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topLeftCell="B1" zoomScaleSheetLayoutView="100" workbookViewId="0">
      <pane ySplit="1" topLeftCell="A2" activePane="bottomLeft" state="frozen"/>
      <selection pane="bottomLeft" activeCell="K2" sqref="K2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2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14" t="s">
        <v>34</v>
      </c>
      <c r="O1" s="41" t="s">
        <v>35</v>
      </c>
    </row>
    <row r="2" spans="1:15" ht="13.5" customHeight="1">
      <c r="A2" t="s">
        <v>75</v>
      </c>
      <c r="B2" t="s">
        <v>77</v>
      </c>
      <c r="C2">
        <v>10000</v>
      </c>
      <c r="D2" t="s">
        <v>76</v>
      </c>
      <c r="E2" t="s">
        <v>78</v>
      </c>
      <c r="F2" t="s">
        <v>79</v>
      </c>
      <c r="G2">
        <v>152.40899999999999</v>
      </c>
      <c r="H2" t="s">
        <v>40</v>
      </c>
      <c r="I2" t="s">
        <v>80</v>
      </c>
      <c r="J2">
        <v>152.27699999999999</v>
      </c>
      <c r="K2" t="s">
        <v>82</v>
      </c>
      <c r="L2" t="s">
        <v>44</v>
      </c>
      <c r="M2">
        <v>13.2</v>
      </c>
      <c r="N2">
        <v>0</v>
      </c>
      <c r="O2">
        <v>1320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2">
      <c r="L27" s="44" t="s">
        <v>45</v>
      </c>
      <c r="M27" s="10">
        <v>13.2</v>
      </c>
      <c r="N27" s="10"/>
      <c r="O27">
        <v>1320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2">
      <c r="C34" s="133" t="s">
        <v>46</v>
      </c>
      <c r="D34" s="134"/>
      <c r="F34" s="135" t="s">
        <v>47</v>
      </c>
      <c r="G34" s="136"/>
      <c r="H34" s="28" t="s">
        <v>48</v>
      </c>
      <c r="I34" s="31" t="s">
        <v>49</v>
      </c>
    </row>
    <row r="35" spans="3:9" ht="13.2">
      <c r="C35" s="5" t="s">
        <v>50</v>
      </c>
      <c r="D35" s="6"/>
      <c r="F35" s="5" t="s">
        <v>81</v>
      </c>
      <c r="G35" s="15">
        <v>1</v>
      </c>
      <c r="H35" s="21">
        <v>0</v>
      </c>
      <c r="I35" s="24">
        <v>1</v>
      </c>
    </row>
    <row r="36" spans="3:9" ht="13.2">
      <c r="C36" s="2" t="s">
        <v>51</v>
      </c>
      <c r="D36" s="1">
        <v>0</v>
      </c>
      <c r="F36" s="2"/>
      <c r="G36" s="17"/>
      <c r="H36" s="22"/>
      <c r="I36" s="18"/>
    </row>
    <row r="37" spans="3:9" ht="13.2">
      <c r="C37" s="2" t="s">
        <v>52</v>
      </c>
      <c r="D37" s="1">
        <v>1</v>
      </c>
      <c r="F37" s="2"/>
      <c r="G37" s="17"/>
      <c r="H37" s="22"/>
      <c r="I37" s="18"/>
    </row>
    <row r="38" spans="3:9" ht="13.2">
      <c r="C38" s="2" t="s">
        <v>53</v>
      </c>
      <c r="D38" s="1">
        <v>1</v>
      </c>
      <c r="F38" s="2"/>
      <c r="G38" s="17"/>
      <c r="H38" s="22"/>
      <c r="I38" s="18"/>
    </row>
    <row r="39" spans="3:9" ht="13.2">
      <c r="C39" s="2" t="s">
        <v>54</v>
      </c>
      <c r="D39" s="1">
        <v>1</v>
      </c>
      <c r="F39" s="2"/>
      <c r="G39" s="17"/>
      <c r="H39" s="22"/>
      <c r="I39" s="18"/>
    </row>
    <row r="40" spans="3:9" ht="13.2">
      <c r="C40" s="2" t="s">
        <v>55</v>
      </c>
      <c r="D40" s="4">
        <v>0</v>
      </c>
      <c r="F40" s="2"/>
      <c r="G40" s="17"/>
      <c r="H40" s="22"/>
      <c r="I40" s="18"/>
    </row>
    <row r="41" spans="3:9" ht="13.2">
      <c r="C41" s="2" t="s">
        <v>56</v>
      </c>
      <c r="D41" s="1">
        <v>0</v>
      </c>
      <c r="F41" s="2"/>
      <c r="G41" s="17"/>
      <c r="H41" s="22"/>
      <c r="I41" s="18"/>
    </row>
    <row r="42" spans="3:9" ht="13.2">
      <c r="C42" s="8" t="s">
        <v>57</v>
      </c>
      <c r="D42" s="9">
        <v>0</v>
      </c>
      <c r="F42" s="2"/>
      <c r="G42" s="17"/>
      <c r="H42" s="22"/>
      <c r="I42" s="18"/>
    </row>
    <row r="43" spans="3:9" ht="13.2">
      <c r="C43" s="2" t="s">
        <v>58</v>
      </c>
      <c r="D43" s="1">
        <v>1320</v>
      </c>
      <c r="F43" s="2"/>
      <c r="G43" s="17"/>
      <c r="H43" s="22"/>
      <c r="I43" s="18"/>
    </row>
    <row r="44" spans="3:9" ht="13.2">
      <c r="C44" s="2" t="s">
        <v>59</v>
      </c>
      <c r="D44" s="4">
        <v>0</v>
      </c>
      <c r="F44" s="2"/>
      <c r="G44" s="17"/>
      <c r="H44" s="22"/>
      <c r="I44" s="18"/>
    </row>
    <row r="45" spans="3:9" ht="13.2">
      <c r="C45" s="2" t="s">
        <v>60</v>
      </c>
      <c r="D45" s="1">
        <v>1320</v>
      </c>
      <c r="F45" s="5"/>
      <c r="G45" s="15"/>
      <c r="H45" s="21"/>
      <c r="I45" s="16"/>
    </row>
    <row r="46" spans="3:9" ht="13.2">
      <c r="C46" s="2" t="s">
        <v>15</v>
      </c>
      <c r="D46" s="13">
        <v>1320</v>
      </c>
      <c r="F46" s="2"/>
      <c r="G46" s="17"/>
      <c r="H46" s="22"/>
      <c r="I46" s="18"/>
    </row>
    <row r="47" spans="3:9" ht="13.2">
      <c r="C47" s="2" t="s">
        <v>16</v>
      </c>
      <c r="D47" s="13">
        <v>0</v>
      </c>
      <c r="F47" s="2"/>
      <c r="G47" s="17"/>
      <c r="H47" s="22"/>
      <c r="I47" s="18"/>
    </row>
    <row r="48" spans="3:9" ht="13.2">
      <c r="C48" s="2" t="s">
        <v>61</v>
      </c>
      <c r="D48" s="1">
        <v>1</v>
      </c>
      <c r="F48" s="2"/>
      <c r="G48" s="17"/>
      <c r="H48" s="22"/>
      <c r="I48" s="18"/>
    </row>
    <row r="49" spans="3:10" ht="13.2">
      <c r="C49" s="2" t="s">
        <v>62</v>
      </c>
      <c r="D49" s="1">
        <v>0</v>
      </c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2">
      <c r="C51" s="3" t="s">
        <v>14</v>
      </c>
      <c r="D51" s="7">
        <v>1</v>
      </c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2">
      <c r="F53" s="3"/>
      <c r="G53" s="19"/>
      <c r="H53" s="23"/>
      <c r="I53" s="20"/>
    </row>
    <row r="54" spans="3:10" ht="13.2">
      <c r="F54" s="38" t="s">
        <v>45</v>
      </c>
      <c r="G54" s="45">
        <f>SUM(G35:G53)</f>
        <v>1</v>
      </c>
      <c r="H54" s="45">
        <f>SUM(H35:H53)</f>
        <v>0</v>
      </c>
      <c r="I54" s="45">
        <f>SUM(I35:I53)</f>
        <v>1</v>
      </c>
    </row>
    <row r="57" spans="3:10" ht="13.2">
      <c r="F57" s="135" t="s">
        <v>64</v>
      </c>
      <c r="G57" s="136"/>
      <c r="H57" s="28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2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2">
      <c r="F63" s="32" t="s">
        <v>45</v>
      </c>
      <c r="G63" s="32"/>
      <c r="H63" s="32"/>
      <c r="I63" s="37"/>
      <c r="J63" s="11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7B7AA-0027-4D59-B22A-FFE4C071D931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1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33" t="s">
        <v>46</v>
      </c>
      <c r="D34" s="134"/>
      <c r="F34" s="135" t="s">
        <v>47</v>
      </c>
      <c r="G34" s="136"/>
      <c r="H34" s="121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35" t="s">
        <v>64</v>
      </c>
      <c r="G57" s="136"/>
      <c r="H57" s="121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1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2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1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2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2">
      <c r="C34" s="133" t="s">
        <v>46</v>
      </c>
      <c r="D34" s="134"/>
      <c r="F34" s="135" t="s">
        <v>47</v>
      </c>
      <c r="G34" s="136"/>
      <c r="H34" s="28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2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2">
      <c r="F53" s="3"/>
      <c r="G53" s="19"/>
      <c r="H53" s="23"/>
      <c r="I53" s="20"/>
    </row>
    <row r="54" spans="3:10" ht="13.2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2">
      <c r="F57" s="135" t="s">
        <v>64</v>
      </c>
      <c r="G57" s="136"/>
      <c r="H57" s="28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2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2">
      <c r="F63" s="32" t="s">
        <v>45</v>
      </c>
      <c r="G63" s="32"/>
      <c r="H63" s="32"/>
      <c r="I63" s="37"/>
      <c r="J63" s="11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FD85-3B39-4239-8CF9-899F40052E50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1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33" t="s">
        <v>46</v>
      </c>
      <c r="D34" s="134"/>
      <c r="F34" s="135" t="s">
        <v>47</v>
      </c>
      <c r="G34" s="136"/>
      <c r="H34" s="122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35" t="s">
        <v>64</v>
      </c>
      <c r="G57" s="136"/>
      <c r="H57" s="122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1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B210-9279-4EBC-ADCF-EDA3196BF5B3}">
  <dimension ref="A1:O63"/>
  <sheetViews>
    <sheetView zoomScaleSheetLayoutView="100" workbookViewId="0">
      <pane activePane="bottomRight" state="frozen"/>
      <selection activeCell="G24" sqref="G23:G24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1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33" t="s">
        <v>46</v>
      </c>
      <c r="D34" s="134"/>
      <c r="F34" s="135" t="s">
        <v>47</v>
      </c>
      <c r="G34" s="136"/>
      <c r="H34" s="122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35" t="s">
        <v>64</v>
      </c>
      <c r="G57" s="136"/>
      <c r="H57" s="122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1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6B7B-83C6-4A11-A129-1BF20C0B55AD}">
  <dimension ref="A1:O63"/>
  <sheetViews>
    <sheetView zoomScaleSheetLayoutView="100" workbookViewId="0">
      <pane activePane="bottomRight" state="frozen"/>
      <selection activeCell="I23" sqref="I23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1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33" t="s">
        <v>46</v>
      </c>
      <c r="D34" s="134"/>
      <c r="F34" s="135" t="s">
        <v>47</v>
      </c>
      <c r="G34" s="136"/>
      <c r="H34" s="122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35" t="s">
        <v>64</v>
      </c>
      <c r="G57" s="136"/>
      <c r="H57" s="122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1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919C1-0503-46B8-937B-ED9D5029E9F6}">
  <dimension ref="A1"/>
  <sheetViews>
    <sheetView zoomScaleSheetLayoutView="100" workbookViewId="0"/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88CD-B881-4221-B31C-26961C897B14}">
  <dimension ref="A1:I7"/>
  <sheetViews>
    <sheetView tabSelected="1" zoomScaleSheetLayoutView="100" workbookViewId="0">
      <selection activeCell="F25" sqref="F25"/>
    </sheetView>
  </sheetViews>
  <sheetFormatPr defaultColWidth="8.88671875" defaultRowHeight="13.2"/>
  <sheetData>
    <row r="1" spans="1:9">
      <c r="A1" s="116" t="s">
        <v>71</v>
      </c>
      <c r="B1" s="117"/>
      <c r="C1" s="117"/>
      <c r="D1" s="117"/>
      <c r="E1" s="117"/>
      <c r="F1" s="117"/>
      <c r="G1" s="117"/>
      <c r="H1" s="117"/>
      <c r="I1" s="120"/>
    </row>
    <row r="2" spans="1:9" ht="13.8" thickBot="1">
      <c r="A2" s="118" t="s">
        <v>72</v>
      </c>
      <c r="B2" s="119"/>
      <c r="C2" s="119"/>
      <c r="D2" s="119"/>
      <c r="E2" s="119"/>
      <c r="F2" s="119"/>
      <c r="G2" s="119"/>
      <c r="H2" s="119"/>
      <c r="I2" s="120"/>
    </row>
    <row r="3" spans="1:9" ht="13.8" thickTop="1">
      <c r="A3" s="115"/>
      <c r="D3" s="115"/>
    </row>
    <row r="7" spans="1:9">
      <c r="A7" t="s">
        <v>73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ルール＆合計</vt:lpstr>
      <vt:lpstr>2021年7月</vt:lpstr>
      <vt:lpstr>2021年8月 </vt:lpstr>
      <vt:lpstr>2021年9月</vt:lpstr>
      <vt:lpstr>2021年10月</vt:lpstr>
      <vt:lpstr>2021年11月</vt:lpstr>
      <vt:lpstr>2021年12月 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user</cp:lastModifiedBy>
  <cp:revision/>
  <cp:lastPrinted>1899-12-30T00:00:00Z</cp:lastPrinted>
  <dcterms:created xsi:type="dcterms:W3CDTF">2013-10-09T23:04:08Z</dcterms:created>
  <dcterms:modified xsi:type="dcterms:W3CDTF">2021-07-27T07:41:40Z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