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a7ac503d8f3b9e1/Desktop/"/>
    </mc:Choice>
  </mc:AlternateContent>
  <xr:revisionPtr revIDLastSave="0" documentId="8_{036DEB0C-93B0-4284-A5C3-BFDBCE75BB30}" xr6:coauthVersionLast="47" xr6:coauthVersionMax="47" xr10:uidLastSave="{00000000-0000-0000-0000-000000000000}"/>
  <bookViews>
    <workbookView xWindow="45" yWindow="1545" windowWidth="15495" windowHeight="1360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<sst xmlns="http://schemas.openxmlformats.org/spreadsheetml/2006/main" count="71" uniqueCount="59">
  <si>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</si>
  <si>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</si>
  <si>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</si>
  <si>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</si>
  <si>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</si>
  <si>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</si>
  <si>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</si>
  <si>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</si>
  <si>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</si>
  <si>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</si>
  <si>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</si>
  <si>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</si>
  <si>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</si>
  <si>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</si>
  <si>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</si>
  <si>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</si>
  <si>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</si>
  <si>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</si>
  <si>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</si>
  <si>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</si>
  <si>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</si>
  <si>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</si>
  <si>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</si>
  <si>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</si>
  <si>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</si>
  <si>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</si>
  <si>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</si>
  <si>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</si>
  <si>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</si>
  <si>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</si>
  <si>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</si>
  <si>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</si>
  <si>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</si>
  <si>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</si>
  <si>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</si>
  <si>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</si>
  <si>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</si>
  <si>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No.1</t>
    <phoneticPr fontId="1"/>
  </si>
  <si>
    <t>No.2</t>
    <phoneticPr fontId="1"/>
  </si>
  <si>
    <t>No.3</t>
    <phoneticPr fontId="1"/>
  </si>
  <si>
    <t>No.4</t>
    <phoneticPr fontId="1"/>
  </si>
  <si>
    <t>No.5</t>
    <phoneticPr fontId="1"/>
  </si>
  <si>
    <t>No.7</t>
    <phoneticPr fontId="1"/>
  </si>
  <si>
    <t>No.6</t>
    <phoneticPr fontId="1"/>
  </si>
  <si>
    <t>No.8</t>
    <phoneticPr fontId="1"/>
  </si>
  <si>
    <t>No.9</t>
    <phoneticPr fontId="1"/>
  </si>
  <si>
    <t>GBPUSD</t>
    <phoneticPr fontId="1"/>
  </si>
  <si>
    <t>2021/0808</t>
    <phoneticPr fontId="1"/>
  </si>
  <si>
    <t>EUR/JPY</t>
    <phoneticPr fontId="1"/>
  </si>
  <si>
    <t>EB</t>
    <phoneticPr fontId="1"/>
  </si>
  <si>
    <t>No.10</t>
    <phoneticPr fontId="1"/>
  </si>
  <si>
    <t>USDJPY</t>
    <phoneticPr fontId="1"/>
  </si>
  <si>
    <t>EURJPY</t>
    <phoneticPr fontId="1"/>
  </si>
  <si>
    <t>GBPJPY</t>
    <phoneticPr fontId="1"/>
  </si>
  <si>
    <t>CADJPY</t>
    <phoneticPr fontId="1"/>
  </si>
  <si>
    <t>AUDUSD</t>
    <phoneticPr fontId="1"/>
  </si>
  <si>
    <t>EBの線の引き方が違っていたので後で訂正をしました。</t>
    <rPh sb="3" eb="4">
      <t>セン</t>
    </rPh>
    <rPh sb="5" eb="6">
      <t>ヒ</t>
    </rPh>
    <rPh sb="7" eb="8">
      <t>カタ</t>
    </rPh>
    <rPh sb="9" eb="10">
      <t>チガ</t>
    </rPh>
    <rPh sb="16" eb="17">
      <t>アト</t>
    </rPh>
    <rPh sb="18" eb="20">
      <t>テイセイ</t>
    </rPh>
    <phoneticPr fontId="1"/>
  </si>
  <si>
    <t>上位の時間軸の動きが理解出来、高値、安値の位置がつかめればエントリー時に役立ちそうですね</t>
    <rPh sb="0" eb="2">
      <t>ジョウイ</t>
    </rPh>
    <rPh sb="3" eb="5">
      <t>ジカン</t>
    </rPh>
    <rPh sb="5" eb="6">
      <t>ジク</t>
    </rPh>
    <rPh sb="7" eb="8">
      <t>ウゴ</t>
    </rPh>
    <rPh sb="10" eb="14">
      <t>リカイデキ</t>
    </rPh>
    <rPh sb="15" eb="17">
      <t>タカネ</t>
    </rPh>
    <rPh sb="18" eb="20">
      <t>ヤスネ</t>
    </rPh>
    <rPh sb="21" eb="23">
      <t>イチ</t>
    </rPh>
    <rPh sb="34" eb="35">
      <t>ジ</t>
    </rPh>
    <rPh sb="36" eb="38">
      <t>ヤクダ</t>
    </rPh>
    <phoneticPr fontId="1"/>
  </si>
  <si>
    <t>EURJPY (EB)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</si>
</sst>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/m/d;@"/>
    <numFmt numFmtId="177" formatCode="#,##0_);[Red]\(#,##0\)"/>
    <numFmt numFmtId="178" formatCode="#,##0_ "/>
    <numFmt numFmtId="179" formatCode="0.0%"/>
    <numFmt numFmtId="180" formatCode="0_ ;[Red]\-0\ 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11"/>
      <color rgb="FFFF0000"/>
      <name val="游ゴシック"/>
      <family val="2"/>
      <charset val="128"/>
      <scheme val="minor"/>
    </font>
    <font>
      <u val="double"/>
      <sz val="11"/>
      <color rgb="FFFF0000"/>
      <name val="游ゴシック"/>
      <family val="2"/>
      <charset val="128"/>
      <scheme val="minor"/>
    </font>
    <font>
      <sz val="11"/>
      <color theme="9" tint="-0.249977111117893"/>
      <name val="游ゴシック"/>
      <family val="2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4" fillId="0" borderId="0" xfId="2" applyFont="1">
      <alignment vertical="center"/>
    </xf>
    <xf numFmtId="176" fontId="0" fillId="0" borderId="10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176" fontId="0" fillId="0" borderId="12" xfId="0" applyNumberFormat="1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56" fontId="14" fillId="0" borderId="0" xfId="2" applyNumberFormat="1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177" fontId="18" fillId="0" borderId="0" xfId="0" applyNumberFormat="1" applyFont="1">
      <alignment vertical="center"/>
    </xf>
    <xf numFmtId="180" fontId="12" fillId="0" borderId="9" xfId="0" applyNumberFormat="1" applyFont="1" applyFill="1" applyBorder="1">
      <alignment vertical="center"/>
    </xf>
    <xf numFmtId="180" fontId="0" fillId="0" borderId="0" xfId="0" applyNumberFormat="1">
      <alignment vertical="center"/>
    </xf>
    <xf numFmtId="180" fontId="15" fillId="0" borderId="0" xfId="0" applyNumberFormat="1" applyFont="1">
      <alignment vertical="center"/>
    </xf>
    <xf numFmtId="180" fontId="2" fillId="0" borderId="5" xfId="0" applyNumberFormat="1" applyFont="1" applyBorder="1" applyAlignment="1">
      <alignment horizontal="left" vertical="center"/>
    </xf>
    <xf numFmtId="180" fontId="2" fillId="0" borderId="15" xfId="0" applyNumberFormat="1" applyFont="1" applyBorder="1">
      <alignment vertical="center"/>
    </xf>
    <xf numFmtId="180" fontId="2" fillId="0" borderId="5" xfId="0" applyNumberFormat="1" applyFont="1" applyBorder="1">
      <alignment vertical="center"/>
    </xf>
    <xf numFmtId="180" fontId="12" fillId="0" borderId="5" xfId="0" applyNumberFormat="1" applyFont="1" applyFill="1" applyBorder="1">
      <alignment vertical="center"/>
    </xf>
    <xf numFmtId="180" fontId="12" fillId="0" borderId="9" xfId="0" applyNumberFormat="1" applyFont="1" applyBorder="1">
      <alignment vertical="center"/>
    </xf>
    <xf numFmtId="180" fontId="12" fillId="3" borderId="9" xfId="0" applyNumberFormat="1" applyFont="1" applyFill="1" applyBorder="1">
      <alignment vertical="center"/>
    </xf>
    <xf numFmtId="180" fontId="12" fillId="0" borderId="7" xfId="0" applyNumberFormat="1" applyFont="1" applyBorder="1">
      <alignment vertical="center"/>
    </xf>
    <xf numFmtId="180" fontId="2" fillId="0" borderId="9" xfId="0" applyNumberFormat="1" applyFont="1" applyBorder="1">
      <alignment vertical="center"/>
    </xf>
    <xf numFmtId="180" fontId="2" fillId="0" borderId="0" xfId="0" applyNumberFormat="1" applyFont="1" applyBorder="1">
      <alignment vertical="center"/>
    </xf>
    <xf numFmtId="180" fontId="12" fillId="4" borderId="9" xfId="0" applyNumberFormat="1" applyFont="1" applyFill="1" applyBorder="1">
      <alignment vertical="center"/>
    </xf>
    <xf numFmtId="180" fontId="19" fillId="0" borderId="0" xfId="0" applyNumberFormat="1" applyFont="1">
      <alignment vertical="center"/>
    </xf>
    <xf numFmtId="180" fontId="9" fillId="0" borderId="3" xfId="0" applyNumberFormat="1" applyFont="1" applyBorder="1" applyAlignment="1">
      <alignment horizontal="left" vertical="center"/>
    </xf>
    <xf numFmtId="180" fontId="2" fillId="0" borderId="4" xfId="0" applyNumberFormat="1" applyFont="1" applyBorder="1" applyAlignment="1">
      <alignment horizontal="left" vertical="center"/>
    </xf>
    <xf numFmtId="180" fontId="2" fillId="0" borderId="13" xfId="0" applyNumberFormat="1" applyFont="1" applyBorder="1">
      <alignment vertical="center"/>
    </xf>
    <xf numFmtId="180" fontId="2" fillId="0" borderId="14" xfId="0" applyNumberFormat="1" applyFont="1" applyBorder="1">
      <alignment vertical="center"/>
    </xf>
    <xf numFmtId="180" fontId="2" fillId="0" borderId="3" xfId="0" applyNumberFormat="1" applyFont="1" applyBorder="1">
      <alignment vertical="center"/>
    </xf>
    <xf numFmtId="180" fontId="2" fillId="0" borderId="4" xfId="0" applyNumberFormat="1" applyFont="1" applyBorder="1">
      <alignment vertical="center"/>
    </xf>
    <xf numFmtId="180" fontId="12" fillId="0" borderId="3" xfId="0" applyNumberFormat="1" applyFont="1" applyFill="1" applyBorder="1">
      <alignment vertical="center"/>
    </xf>
    <xf numFmtId="180" fontId="12" fillId="0" borderId="4" xfId="0" applyNumberFormat="1" applyFont="1" applyFill="1" applyBorder="1">
      <alignment vertical="center"/>
    </xf>
    <xf numFmtId="180" fontId="12" fillId="0" borderId="8" xfId="0" applyNumberFormat="1" applyFont="1" applyFill="1" applyBorder="1">
      <alignment vertical="center"/>
    </xf>
    <xf numFmtId="180" fontId="12" fillId="0" borderId="0" xfId="0" applyNumberFormat="1" applyFont="1" applyFill="1" applyBorder="1">
      <alignment vertical="center"/>
    </xf>
    <xf numFmtId="180" fontId="12" fillId="0" borderId="8" xfId="0" applyNumberFormat="1" applyFont="1" applyBorder="1">
      <alignment vertical="center"/>
    </xf>
    <xf numFmtId="180" fontId="12" fillId="0" borderId="0" xfId="0" applyNumberFormat="1" applyFont="1" applyBorder="1">
      <alignment vertical="center"/>
    </xf>
    <xf numFmtId="180" fontId="12" fillId="0" borderId="6" xfId="0" applyNumberFormat="1" applyFont="1" applyBorder="1">
      <alignment vertical="center"/>
    </xf>
    <xf numFmtId="180" fontId="12" fillId="0" borderId="1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76200</xdr:rowOff>
    </xdr:from>
    <xdr:to>
      <xdr:col>1</xdr:col>
      <xdr:colOff>527685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</xdr:col>
      <xdr:colOff>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</xdr:col>
      <xdr:colOff>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3</xdr:row>
      <xdr:rowOff>0</xdr:rowOff>
    </xdr:from>
    <xdr:to>
      <xdr:col>6</xdr:col>
      <xdr:colOff>278481</xdr:colOff>
      <xdr:row>37</xdr:row>
      <xdr:rowOff>170862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9F045646-406F-47BB-9C30-F768AE3E7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535781"/>
          <a:ext cx="3374106" cy="6243050"/>
        </a:xfrm>
        <a:prstGeom prst="rect">
          <a:avLst/>
        </a:prstGeom>
      </xdr:spPr>
    </xdr:pic>
    <xdr:clientData/>
  </xdr:twoCellAnchor>
  <xdr:twoCellAnchor editAs="oneCell">
    <xdr:from>
      <xdr:col>8</xdr:col>
      <xdr:colOff>23812</xdr:colOff>
      <xdr:row>3</xdr:row>
      <xdr:rowOff>0</xdr:rowOff>
    </xdr:from>
    <xdr:to>
      <xdr:col>15</xdr:col>
      <xdr:colOff>207808</xdr:colOff>
      <xdr:row>23</xdr:row>
      <xdr:rowOff>69110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705C85CF-6C70-4F15-AA97-1DA1768320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7750" y="535781"/>
          <a:ext cx="4517871" cy="3640985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3</xdr:row>
      <xdr:rowOff>11906</xdr:rowOff>
    </xdr:from>
    <xdr:to>
      <xdr:col>24</xdr:col>
      <xdr:colOff>136340</xdr:colOff>
      <xdr:row>37</xdr:row>
      <xdr:rowOff>77923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8E0DFC54-FAD2-4C6D-A3DD-40EF760A9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06063" y="547687"/>
          <a:ext cx="4470215" cy="6138205"/>
        </a:xfrm>
        <a:prstGeom prst="rect">
          <a:avLst/>
        </a:prstGeom>
      </xdr:spPr>
    </xdr:pic>
    <xdr:clientData/>
  </xdr:twoCellAnchor>
  <xdr:twoCellAnchor editAs="oneCell">
    <xdr:from>
      <xdr:col>26</xdr:col>
      <xdr:colOff>71438</xdr:colOff>
      <xdr:row>2</xdr:row>
      <xdr:rowOff>166687</xdr:rowOff>
    </xdr:from>
    <xdr:to>
      <xdr:col>33</xdr:col>
      <xdr:colOff>27817</xdr:colOff>
      <xdr:row>38</xdr:row>
      <xdr:rowOff>77354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AF50E9F9-7CAF-4746-ADB7-322B323256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49626" y="523875"/>
          <a:ext cx="4290254" cy="6340042"/>
        </a:xfrm>
        <a:prstGeom prst="rect">
          <a:avLst/>
        </a:prstGeom>
      </xdr:spPr>
    </xdr:pic>
    <xdr:clientData/>
  </xdr:twoCellAnchor>
  <xdr:twoCellAnchor editAs="oneCell">
    <xdr:from>
      <xdr:col>34</xdr:col>
      <xdr:colOff>0</xdr:colOff>
      <xdr:row>3</xdr:row>
      <xdr:rowOff>0</xdr:rowOff>
    </xdr:from>
    <xdr:to>
      <xdr:col>38</xdr:col>
      <xdr:colOff>202525</xdr:colOff>
      <xdr:row>37</xdr:row>
      <xdr:rowOff>115312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3BA7289F-4671-4837-BC44-E06CDB31A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931188" y="535781"/>
          <a:ext cx="2679025" cy="6187500"/>
        </a:xfrm>
        <a:prstGeom prst="rect">
          <a:avLst/>
        </a:prstGeom>
      </xdr:spPr>
    </xdr:pic>
    <xdr:clientData/>
  </xdr:twoCellAnchor>
  <xdr:twoCellAnchor editAs="oneCell">
    <xdr:from>
      <xdr:col>10</xdr:col>
      <xdr:colOff>11906</xdr:colOff>
      <xdr:row>48</xdr:row>
      <xdr:rowOff>11907</xdr:rowOff>
    </xdr:from>
    <xdr:to>
      <xdr:col>17</xdr:col>
      <xdr:colOff>338873</xdr:colOff>
      <xdr:row>83</xdr:row>
      <xdr:rowOff>99490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B5E7B493-5C59-43C2-A4FA-A23F203C4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84094" y="8584407"/>
          <a:ext cx="4660842" cy="633836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8</xdr:col>
      <xdr:colOff>482019</xdr:colOff>
      <xdr:row>82</xdr:row>
      <xdr:rowOff>116951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37AA54DE-8EB6-4BA6-9810-6C4B040A6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063" y="8572500"/>
          <a:ext cx="4815894" cy="618913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23</xdr:col>
      <xdr:colOff>278067</xdr:colOff>
      <xdr:row>83</xdr:row>
      <xdr:rowOff>116177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52829FFF-D88E-4C9B-B48C-ADA96C994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644313" y="8572500"/>
          <a:ext cx="2754567" cy="6366958"/>
        </a:xfrm>
        <a:prstGeom prst="rect">
          <a:avLst/>
        </a:prstGeom>
      </xdr:spPr>
    </xdr:pic>
    <xdr:clientData/>
  </xdr:twoCellAnchor>
  <xdr:twoCellAnchor editAs="oneCell">
    <xdr:from>
      <xdr:col>35</xdr:col>
      <xdr:colOff>0</xdr:colOff>
      <xdr:row>48</xdr:row>
      <xdr:rowOff>0</xdr:rowOff>
    </xdr:from>
    <xdr:to>
      <xdr:col>45</xdr:col>
      <xdr:colOff>337741</xdr:colOff>
      <xdr:row>80</xdr:row>
      <xdr:rowOff>51481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B1DA40B7-E754-40A1-AAE1-7135A6C81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1550313" y="8572500"/>
          <a:ext cx="6528991" cy="5766481"/>
        </a:xfrm>
        <a:prstGeom prst="rect">
          <a:avLst/>
        </a:prstGeom>
      </xdr:spPr>
    </xdr:pic>
    <xdr:clientData/>
  </xdr:twoCellAnchor>
  <xdr:twoCellAnchor editAs="oneCell">
    <xdr:from>
      <xdr:col>25</xdr:col>
      <xdr:colOff>0</xdr:colOff>
      <xdr:row>48</xdr:row>
      <xdr:rowOff>0</xdr:rowOff>
    </xdr:from>
    <xdr:to>
      <xdr:col>42</xdr:col>
      <xdr:colOff>540800</xdr:colOff>
      <xdr:row>82</xdr:row>
      <xdr:rowOff>18360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1A735A71-629B-42A7-90B0-C0371D10E0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359063" y="8572500"/>
          <a:ext cx="11065925" cy="60905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style="69" customWidth="1"/>
    <col min="7" max="7" width="9.875" customWidth="1"/>
    <col min="10" max="15" width="7.75" customWidth="1"/>
  </cols>
  <sheetData>
    <row r="1" spans="1:18" ht="24" x14ac:dyDescent="0.4">
      <c r="A1" s="1" t="s">
        <v>7</v>
      </c>
      <c r="C1" s="65" t="s">
        <v>52</v>
      </c>
      <c r="D1" s="81" t="s">
        <v>49</v>
      </c>
    </row>
    <row r="2" spans="1:18" x14ac:dyDescent="0.4">
      <c r="A2" s="1" t="s">
        <v>8</v>
      </c>
      <c r="C2" t="s">
        <v>36</v>
      </c>
      <c r="F2" s="70"/>
    </row>
    <row r="3" spans="1:18" x14ac:dyDescent="0.4">
      <c r="A3" s="1" t="s">
        <v>10</v>
      </c>
      <c r="C3" s="21">
        <v>100000</v>
      </c>
    </row>
    <row r="4" spans="1:18" x14ac:dyDescent="0.4">
      <c r="A4" s="1" t="s">
        <v>11</v>
      </c>
      <c r="C4" s="21" t="s">
        <v>13</v>
      </c>
    </row>
    <row r="5" spans="1:18" ht="19.5" thickBot="1" x14ac:dyDescent="0.45">
      <c r="A5" s="1" t="s">
        <v>12</v>
      </c>
      <c r="C5" s="21" t="s">
        <v>34</v>
      </c>
    </row>
    <row r="6" spans="1:18" ht="19.5" thickBot="1" x14ac:dyDescent="0.45">
      <c r="A6" s="18" t="s">
        <v>0</v>
      </c>
      <c r="B6" s="18" t="s">
        <v>1</v>
      </c>
      <c r="C6" s="18" t="s">
        <v>1</v>
      </c>
      <c r="D6" s="82" t="s">
        <v>25</v>
      </c>
      <c r="E6" s="83"/>
      <c r="F6" s="71"/>
      <c r="G6" s="96" t="s">
        <v>3</v>
      </c>
      <c r="H6" s="97"/>
      <c r="I6" s="103"/>
      <c r="J6" s="96" t="s">
        <v>23</v>
      </c>
      <c r="K6" s="97"/>
      <c r="L6" s="103"/>
      <c r="M6" s="96" t="s">
        <v>24</v>
      </c>
      <c r="N6" s="97"/>
      <c r="O6" s="103"/>
    </row>
    <row r="7" spans="1:18" ht="19.5" thickBot="1" x14ac:dyDescent="0.45">
      <c r="A7" s="19"/>
      <c r="B7" s="19" t="s">
        <v>2</v>
      </c>
      <c r="C7" s="44" t="s">
        <v>29</v>
      </c>
      <c r="D7" s="84">
        <v>1.27</v>
      </c>
      <c r="E7" s="85">
        <v>1.5</v>
      </c>
      <c r="F7" s="72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0" t="s">
        <v>9</v>
      </c>
      <c r="B8" s="10"/>
      <c r="C8" s="40"/>
      <c r="D8" s="86"/>
      <c r="E8" s="87"/>
      <c r="F8" s="73"/>
      <c r="G8" s="14">
        <f>C3</f>
        <v>100000</v>
      </c>
      <c r="H8" s="15">
        <f>C3</f>
        <v>100000</v>
      </c>
      <c r="I8" s="16">
        <f>C3</f>
        <v>100000</v>
      </c>
      <c r="J8" s="100" t="s">
        <v>23</v>
      </c>
      <c r="K8" s="101"/>
      <c r="L8" s="102"/>
      <c r="M8" s="100"/>
      <c r="N8" s="101"/>
      <c r="O8" s="102"/>
    </row>
    <row r="9" spans="1:18" x14ac:dyDescent="0.4">
      <c r="A9" s="7">
        <v>1</v>
      </c>
      <c r="B9" s="60">
        <v>44306</v>
      </c>
      <c r="C9" s="61">
        <v>1</v>
      </c>
      <c r="D9" s="88">
        <v>1.27</v>
      </c>
      <c r="E9" s="89">
        <v>1.5</v>
      </c>
      <c r="F9" s="74">
        <v>2</v>
      </c>
      <c r="G9" s="17">
        <f>IF(D9="","",G8+M9)</f>
        <v>103810</v>
      </c>
      <c r="H9" s="17">
        <f t="shared" ref="H9" si="0">IF(E9="","",H8+N9)</f>
        <v>104500</v>
      </c>
      <c r="I9" s="17">
        <f t="shared" ref="I9" si="1">IF(F9="","",I8+O9)</f>
        <v>106000</v>
      </c>
      <c r="J9" s="33">
        <f>IF(G8="","",G8*0.03)</f>
        <v>3000</v>
      </c>
      <c r="K9" s="34">
        <f>IF(H8="","",H8*0.03)</f>
        <v>3000</v>
      </c>
      <c r="L9" s="35">
        <f>IF(I8="","",I8*0.03)</f>
        <v>3000</v>
      </c>
      <c r="M9" s="33">
        <f>IF(D9="","",J9*D9)</f>
        <v>3810</v>
      </c>
      <c r="N9" s="34">
        <f>IF(E9="","",K9*E9)</f>
        <v>4500</v>
      </c>
      <c r="O9" s="35">
        <f>IF(F9="","",L9*F9)</f>
        <v>6000</v>
      </c>
      <c r="P9" s="32"/>
      <c r="Q9" s="32"/>
      <c r="R9" s="32"/>
    </row>
    <row r="10" spans="1:18" x14ac:dyDescent="0.4">
      <c r="A10" s="7">
        <v>2</v>
      </c>
      <c r="B10" s="62">
        <v>44313</v>
      </c>
      <c r="C10" s="63">
        <v>1</v>
      </c>
      <c r="D10" s="90">
        <v>1.27</v>
      </c>
      <c r="E10" s="91">
        <v>1.5</v>
      </c>
      <c r="F10" s="80">
        <v>2</v>
      </c>
      <c r="G10" s="17">
        <f t="shared" ref="G10:G42" si="2">IF(D10="","",G9+M10)</f>
        <v>107765.16099999999</v>
      </c>
      <c r="H10" s="17">
        <f t="shared" ref="H10:H42" si="3">IF(E10="","",H9+N10)</f>
        <v>109202.5</v>
      </c>
      <c r="I10" s="17">
        <f t="shared" ref="I10:I42" si="4">IF(F10="","",I9+O10)</f>
        <v>112360</v>
      </c>
      <c r="J10" s="36">
        <f t="shared" ref="J10:J12" si="5">IF(G9="","",G9*0.03)</f>
        <v>3114.2999999999997</v>
      </c>
      <c r="K10" s="37">
        <f t="shared" ref="K10:K12" si="6">IF(H9="","",H9*0.03)</f>
        <v>3135</v>
      </c>
      <c r="L10" s="38">
        <f t="shared" ref="L10:L12" si="7">IF(I9="","",I9*0.03)</f>
        <v>3180</v>
      </c>
      <c r="M10" s="36">
        <f t="shared" ref="M10:M12" si="8">IF(D10="","",J10*D10)</f>
        <v>3955.1609999999996</v>
      </c>
      <c r="N10" s="37">
        <f t="shared" ref="N10:N12" si="9">IF(E10="","",K10*E10)</f>
        <v>4702.5</v>
      </c>
      <c r="O10" s="38">
        <f t="shared" ref="O10:O12" si="10">IF(F10="","",L10*F10)</f>
        <v>6360</v>
      </c>
      <c r="P10" s="32"/>
      <c r="Q10" s="32"/>
      <c r="R10" s="32"/>
    </row>
    <row r="11" spans="1:18" x14ac:dyDescent="0.4">
      <c r="A11" s="7">
        <v>3</v>
      </c>
      <c r="B11" s="62">
        <v>44314</v>
      </c>
      <c r="C11" s="63">
        <v>1</v>
      </c>
      <c r="D11" s="90">
        <v>1.27</v>
      </c>
      <c r="E11" s="91">
        <v>1.5</v>
      </c>
      <c r="F11" s="68">
        <v>-1</v>
      </c>
      <c r="G11" s="17">
        <f t="shared" si="2"/>
        <v>111871.01363409999</v>
      </c>
      <c r="H11" s="17">
        <f t="shared" si="3"/>
        <v>114116.6125</v>
      </c>
      <c r="I11" s="17">
        <f t="shared" si="4"/>
        <v>108989.2</v>
      </c>
      <c r="J11" s="36">
        <f t="shared" si="5"/>
        <v>3232.9548299999997</v>
      </c>
      <c r="K11" s="37">
        <f t="shared" si="6"/>
        <v>3276.0749999999998</v>
      </c>
      <c r="L11" s="38">
        <f t="shared" si="7"/>
        <v>3370.7999999999997</v>
      </c>
      <c r="M11" s="36">
        <f t="shared" si="8"/>
        <v>4105.8526340999997</v>
      </c>
      <c r="N11" s="37">
        <f t="shared" si="9"/>
        <v>4914.1124999999993</v>
      </c>
      <c r="O11" s="38">
        <f t="shared" si="10"/>
        <v>-3370.7999999999997</v>
      </c>
      <c r="P11" s="32"/>
      <c r="Q11" s="32"/>
      <c r="R11" s="32"/>
    </row>
    <row r="12" spans="1:18" x14ac:dyDescent="0.4">
      <c r="A12" s="7">
        <v>4</v>
      </c>
      <c r="B12" s="62">
        <v>44334</v>
      </c>
      <c r="C12" s="63">
        <v>1</v>
      </c>
      <c r="D12" s="90">
        <v>1.27</v>
      </c>
      <c r="E12" s="91">
        <v>1.5</v>
      </c>
      <c r="F12" s="80">
        <v>2</v>
      </c>
      <c r="G12" s="17">
        <f t="shared" si="2"/>
        <v>116133.29925355921</v>
      </c>
      <c r="H12" s="17">
        <f t="shared" si="3"/>
        <v>119251.8600625</v>
      </c>
      <c r="I12" s="17">
        <f t="shared" si="4"/>
        <v>115528.552</v>
      </c>
      <c r="J12" s="36">
        <f t="shared" si="5"/>
        <v>3356.1304090229996</v>
      </c>
      <c r="K12" s="37">
        <f t="shared" si="6"/>
        <v>3423.4983750000001</v>
      </c>
      <c r="L12" s="38">
        <f t="shared" si="7"/>
        <v>3269.6759999999999</v>
      </c>
      <c r="M12" s="36">
        <f t="shared" si="8"/>
        <v>4262.2856194592096</v>
      </c>
      <c r="N12" s="37">
        <f t="shared" si="9"/>
        <v>5135.2475625000006</v>
      </c>
      <c r="O12" s="38">
        <f t="shared" si="10"/>
        <v>6539.3519999999999</v>
      </c>
      <c r="P12" s="32"/>
      <c r="Q12" s="32"/>
      <c r="R12" s="32"/>
    </row>
    <row r="13" spans="1:18" x14ac:dyDescent="0.4">
      <c r="A13" s="7">
        <v>5</v>
      </c>
      <c r="B13" s="62">
        <v>44341</v>
      </c>
      <c r="C13" s="63">
        <v>1</v>
      </c>
      <c r="D13" s="90">
        <v>1.27</v>
      </c>
      <c r="E13" s="91">
        <v>1.5</v>
      </c>
      <c r="F13" s="68">
        <v>2</v>
      </c>
      <c r="G13" s="17">
        <f t="shared" si="2"/>
        <v>120557.97795511982</v>
      </c>
      <c r="H13" s="17">
        <f t="shared" si="3"/>
        <v>124618.19376531249</v>
      </c>
      <c r="I13" s="17">
        <f t="shared" si="4"/>
        <v>122460.26512</v>
      </c>
      <c r="J13" s="36">
        <f t="shared" ref="J13:J58" si="11">IF(G12="","",G12*0.03)</f>
        <v>3483.998977606776</v>
      </c>
      <c r="K13" s="37">
        <f t="shared" ref="K13:K58" si="12">IF(H12="","",H12*0.03)</f>
        <v>3577.5558018749998</v>
      </c>
      <c r="L13" s="38">
        <f t="shared" ref="L13:L58" si="13">IF(I12="","",I12*0.03)</f>
        <v>3465.8565599999997</v>
      </c>
      <c r="M13" s="36">
        <f t="shared" ref="M13:M58" si="14">IF(D13="","",J13*D13)</f>
        <v>4424.6787015606051</v>
      </c>
      <c r="N13" s="37">
        <f t="shared" ref="N13:N58" si="15">IF(E13="","",K13*E13)</f>
        <v>5366.3337028124997</v>
      </c>
      <c r="O13" s="38">
        <f t="shared" ref="O13:O58" si="16">IF(F13="","",L13*F13)</f>
        <v>6931.7131199999994</v>
      </c>
      <c r="P13" s="32"/>
      <c r="Q13" s="32"/>
      <c r="R13" s="32"/>
    </row>
    <row r="14" spans="1:18" x14ac:dyDescent="0.4">
      <c r="A14" s="7">
        <v>6</v>
      </c>
      <c r="B14" s="62">
        <v>44364</v>
      </c>
      <c r="C14" s="63">
        <v>2</v>
      </c>
      <c r="D14" s="90">
        <v>1.27</v>
      </c>
      <c r="E14" s="91">
        <v>1.5</v>
      </c>
      <c r="F14" s="80">
        <v>2</v>
      </c>
      <c r="G14" s="17">
        <f t="shared" si="2"/>
        <v>125151.23691520988</v>
      </c>
      <c r="H14" s="17">
        <f t="shared" si="3"/>
        <v>130226.01248475155</v>
      </c>
      <c r="I14" s="17">
        <f t="shared" si="4"/>
        <v>129807.8810272</v>
      </c>
      <c r="J14" s="36">
        <f t="shared" si="11"/>
        <v>3616.7393386535941</v>
      </c>
      <c r="K14" s="37">
        <f t="shared" si="12"/>
        <v>3738.5458129593744</v>
      </c>
      <c r="L14" s="38">
        <f t="shared" si="13"/>
        <v>3673.8079535999996</v>
      </c>
      <c r="M14" s="36">
        <f t="shared" si="14"/>
        <v>4593.2589600900646</v>
      </c>
      <c r="N14" s="37">
        <f t="shared" si="15"/>
        <v>5607.8187194390612</v>
      </c>
      <c r="O14" s="38">
        <f t="shared" si="16"/>
        <v>7347.6159071999991</v>
      </c>
      <c r="P14" s="32"/>
      <c r="Q14" s="32"/>
      <c r="R14" s="32"/>
    </row>
    <row r="15" spans="1:18" x14ac:dyDescent="0.4">
      <c r="A15" s="7">
        <v>7</v>
      </c>
      <c r="B15" s="62">
        <v>44370</v>
      </c>
      <c r="C15" s="63">
        <v>1</v>
      </c>
      <c r="D15" s="90">
        <v>1.27</v>
      </c>
      <c r="E15" s="91">
        <v>1.5</v>
      </c>
      <c r="F15" s="68">
        <v>2</v>
      </c>
      <c r="G15" s="17">
        <f t="shared" si="2"/>
        <v>129919.49904167937</v>
      </c>
      <c r="H15" s="17">
        <f t="shared" si="3"/>
        <v>136086.18304656536</v>
      </c>
      <c r="I15" s="17">
        <f t="shared" si="4"/>
        <v>137596.353888832</v>
      </c>
      <c r="J15" s="36">
        <f t="shared" si="11"/>
        <v>3754.5371074562963</v>
      </c>
      <c r="K15" s="37">
        <f t="shared" si="12"/>
        <v>3906.7803745425463</v>
      </c>
      <c r="L15" s="38">
        <f t="shared" si="13"/>
        <v>3894.2364308159999</v>
      </c>
      <c r="M15" s="36">
        <f t="shared" si="14"/>
        <v>4768.2621264694963</v>
      </c>
      <c r="N15" s="37">
        <f t="shared" si="15"/>
        <v>5860.1705618138194</v>
      </c>
      <c r="O15" s="38">
        <f t="shared" si="16"/>
        <v>7788.4728616319999</v>
      </c>
      <c r="P15" s="67"/>
      <c r="Q15" s="32"/>
      <c r="R15" s="32"/>
    </row>
    <row r="16" spans="1:18" x14ac:dyDescent="0.4">
      <c r="A16" s="7">
        <v>8</v>
      </c>
      <c r="B16" s="62">
        <v>44384</v>
      </c>
      <c r="C16" s="63">
        <v>2</v>
      </c>
      <c r="D16" s="90">
        <v>1.27</v>
      </c>
      <c r="E16" s="91">
        <v>1.5</v>
      </c>
      <c r="F16" s="80">
        <v>2</v>
      </c>
      <c r="G16" s="17">
        <f t="shared" si="2"/>
        <v>134869.43195516735</v>
      </c>
      <c r="H16" s="17">
        <f t="shared" si="3"/>
        <v>142210.06128366079</v>
      </c>
      <c r="I16" s="17">
        <f t="shared" si="4"/>
        <v>145852.13512216191</v>
      </c>
      <c r="J16" s="36">
        <f t="shared" si="11"/>
        <v>3897.5849712503809</v>
      </c>
      <c r="K16" s="37">
        <f t="shared" si="12"/>
        <v>4082.5854913969606</v>
      </c>
      <c r="L16" s="38">
        <f t="shared" si="13"/>
        <v>4127.8906166649604</v>
      </c>
      <c r="M16" s="36">
        <f t="shared" si="14"/>
        <v>4949.9329134879836</v>
      </c>
      <c r="N16" s="37">
        <f t="shared" si="15"/>
        <v>6123.8782370954414</v>
      </c>
      <c r="O16" s="38">
        <f t="shared" si="16"/>
        <v>8255.7812333299207</v>
      </c>
      <c r="P16" s="67"/>
      <c r="Q16" s="32"/>
      <c r="R16" s="32"/>
    </row>
    <row r="17" spans="1:20" x14ac:dyDescent="0.4">
      <c r="A17" s="7">
        <v>9</v>
      </c>
      <c r="B17" s="62">
        <v>44392</v>
      </c>
      <c r="C17" s="63">
        <v>2</v>
      </c>
      <c r="D17" s="90">
        <v>-1</v>
      </c>
      <c r="E17" s="91">
        <v>-1</v>
      </c>
      <c r="F17" s="68">
        <v>-1</v>
      </c>
      <c r="G17" s="17">
        <f t="shared" si="2"/>
        <v>130823.34899651233</v>
      </c>
      <c r="H17" s="17">
        <f t="shared" si="3"/>
        <v>137943.75944515096</v>
      </c>
      <c r="I17" s="17">
        <f t="shared" si="4"/>
        <v>141476.57106849705</v>
      </c>
      <c r="J17" s="36">
        <f t="shared" si="11"/>
        <v>4046.0829586550203</v>
      </c>
      <c r="K17" s="37">
        <f t="shared" si="12"/>
        <v>4266.3018385098239</v>
      </c>
      <c r="L17" s="38">
        <f t="shared" si="13"/>
        <v>4375.5640536648571</v>
      </c>
      <c r="M17" s="36">
        <f t="shared" si="14"/>
        <v>-4046.0829586550203</v>
      </c>
      <c r="N17" s="37">
        <f t="shared" si="15"/>
        <v>-4266.3018385098239</v>
      </c>
      <c r="O17" s="38">
        <f t="shared" si="16"/>
        <v>-4375.5640536648571</v>
      </c>
      <c r="P17" s="67" t="s">
        <v>56</v>
      </c>
      <c r="Q17" s="32"/>
      <c r="R17" s="32"/>
    </row>
    <row r="18" spans="1:20" x14ac:dyDescent="0.4">
      <c r="A18" s="7">
        <v>10</v>
      </c>
      <c r="B18" s="62">
        <v>44396</v>
      </c>
      <c r="C18" s="63">
        <v>2</v>
      </c>
      <c r="D18" s="90">
        <v>1.27</v>
      </c>
      <c r="E18" s="91">
        <v>1.5</v>
      </c>
      <c r="F18" s="68">
        <v>-1</v>
      </c>
      <c r="G18" s="17">
        <f t="shared" si="2"/>
        <v>135807.71859327945</v>
      </c>
      <c r="H18" s="17">
        <f t="shared" si="3"/>
        <v>144151.22862018275</v>
      </c>
      <c r="I18" s="17">
        <f t="shared" si="4"/>
        <v>137232.27393644216</v>
      </c>
      <c r="J18" s="36">
        <f t="shared" si="11"/>
        <v>3924.7004698953697</v>
      </c>
      <c r="K18" s="37">
        <f t="shared" si="12"/>
        <v>4138.3127833545286</v>
      </c>
      <c r="L18" s="38">
        <f t="shared" si="13"/>
        <v>4244.2971320549113</v>
      </c>
      <c r="M18" s="36">
        <f t="shared" si="14"/>
        <v>4984.3695967671192</v>
      </c>
      <c r="N18" s="37">
        <f t="shared" si="15"/>
        <v>6207.4691750317925</v>
      </c>
      <c r="O18" s="38">
        <f t="shared" si="16"/>
        <v>-4244.2971320549113</v>
      </c>
      <c r="P18" s="32"/>
      <c r="Q18" s="32"/>
      <c r="R18" s="32"/>
    </row>
    <row r="19" spans="1:20" x14ac:dyDescent="0.4">
      <c r="A19" s="7">
        <v>11</v>
      </c>
      <c r="B19" s="5"/>
      <c r="C19" s="39"/>
      <c r="D19" s="92"/>
      <c r="E19" s="93"/>
      <c r="F19" s="75"/>
      <c r="G19" s="17" t="str">
        <f t="shared" si="2"/>
        <v/>
      </c>
      <c r="H19" s="17" t="str">
        <f t="shared" si="3"/>
        <v/>
      </c>
      <c r="I19" s="17" t="str">
        <f t="shared" si="4"/>
        <v/>
      </c>
      <c r="J19" s="36">
        <f t="shared" si="11"/>
        <v>4074.2315577983836</v>
      </c>
      <c r="K19" s="37">
        <f t="shared" si="12"/>
        <v>4324.5368586054828</v>
      </c>
      <c r="L19" s="38">
        <f t="shared" si="13"/>
        <v>4116.968218093265</v>
      </c>
      <c r="M19" s="36" t="str">
        <f t="shared" si="14"/>
        <v/>
      </c>
      <c r="N19" s="37" t="str">
        <f t="shared" si="15"/>
        <v/>
      </c>
      <c r="O19" s="38" t="str">
        <f t="shared" si="16"/>
        <v/>
      </c>
      <c r="P19" s="32"/>
      <c r="Q19" s="32"/>
      <c r="R19" s="32"/>
      <c r="T19" s="66"/>
    </row>
    <row r="20" spans="1:20" x14ac:dyDescent="0.4">
      <c r="A20" s="7">
        <v>12</v>
      </c>
      <c r="B20" s="5"/>
      <c r="C20" s="39"/>
      <c r="D20" s="92"/>
      <c r="E20" s="93"/>
      <c r="F20" s="75"/>
      <c r="G20" s="17" t="str">
        <f t="shared" si="2"/>
        <v/>
      </c>
      <c r="H20" s="17" t="str">
        <f t="shared" si="3"/>
        <v/>
      </c>
      <c r="I20" s="17" t="str">
        <f t="shared" si="4"/>
        <v/>
      </c>
      <c r="J20" s="36" t="str">
        <f t="shared" si="11"/>
        <v/>
      </c>
      <c r="K20" s="37" t="str">
        <f t="shared" si="12"/>
        <v/>
      </c>
      <c r="L20" s="38" t="str">
        <f t="shared" si="13"/>
        <v/>
      </c>
      <c r="M20" s="36" t="str">
        <f t="shared" si="14"/>
        <v/>
      </c>
      <c r="N20" s="37" t="str">
        <f t="shared" si="15"/>
        <v/>
      </c>
      <c r="O20" s="38" t="str">
        <f t="shared" si="16"/>
        <v/>
      </c>
      <c r="P20" s="32"/>
      <c r="Q20" s="32"/>
      <c r="R20" s="32"/>
    </row>
    <row r="21" spans="1:20" x14ac:dyDescent="0.4">
      <c r="A21" s="7">
        <v>13</v>
      </c>
      <c r="B21" s="5"/>
      <c r="C21" s="39"/>
      <c r="D21" s="92"/>
      <c r="E21" s="93"/>
      <c r="F21" s="75"/>
      <c r="G21" s="17" t="str">
        <f t="shared" si="2"/>
        <v/>
      </c>
      <c r="H21" s="17" t="str">
        <f t="shared" si="3"/>
        <v/>
      </c>
      <c r="I21" s="17" t="str">
        <f t="shared" si="4"/>
        <v/>
      </c>
      <c r="J21" s="36" t="str">
        <f t="shared" si="11"/>
        <v/>
      </c>
      <c r="K21" s="37" t="str">
        <f t="shared" si="12"/>
        <v/>
      </c>
      <c r="L21" s="38" t="str">
        <f t="shared" si="13"/>
        <v/>
      </c>
      <c r="M21" s="36" t="str">
        <f t="shared" si="14"/>
        <v/>
      </c>
      <c r="N21" s="37" t="str">
        <f t="shared" si="15"/>
        <v/>
      </c>
      <c r="O21" s="38" t="str">
        <f t="shared" si="16"/>
        <v/>
      </c>
      <c r="P21" s="32"/>
      <c r="Q21" s="32"/>
      <c r="R21" s="32"/>
    </row>
    <row r="22" spans="1:20" x14ac:dyDescent="0.4">
      <c r="A22" s="7">
        <v>14</v>
      </c>
      <c r="B22" s="5"/>
      <c r="C22" s="39"/>
      <c r="D22" s="92"/>
      <c r="E22" s="93"/>
      <c r="F22" s="75"/>
      <c r="G22" s="17" t="str">
        <f t="shared" si="2"/>
        <v/>
      </c>
      <c r="H22" s="17" t="str">
        <f t="shared" si="3"/>
        <v/>
      </c>
      <c r="I22" s="17" t="str">
        <f t="shared" si="4"/>
        <v/>
      </c>
      <c r="J22" s="36" t="str">
        <f t="shared" si="11"/>
        <v/>
      </c>
      <c r="K22" s="37" t="str">
        <f t="shared" si="12"/>
        <v/>
      </c>
      <c r="L22" s="38" t="str">
        <f t="shared" si="13"/>
        <v/>
      </c>
      <c r="M22" s="36" t="str">
        <f t="shared" si="14"/>
        <v/>
      </c>
      <c r="N22" s="37" t="str">
        <f t="shared" si="15"/>
        <v/>
      </c>
      <c r="O22" s="38" t="str">
        <f t="shared" si="16"/>
        <v/>
      </c>
      <c r="P22" s="32"/>
      <c r="Q22" s="32"/>
      <c r="R22" s="32"/>
    </row>
    <row r="23" spans="1:20" x14ac:dyDescent="0.4">
      <c r="A23" s="7">
        <v>15</v>
      </c>
      <c r="B23" s="5"/>
      <c r="C23" s="39"/>
      <c r="D23" s="92"/>
      <c r="E23" s="93"/>
      <c r="F23" s="76"/>
      <c r="G23" s="17" t="str">
        <f t="shared" si="2"/>
        <v/>
      </c>
      <c r="H23" s="17" t="str">
        <f t="shared" si="3"/>
        <v/>
      </c>
      <c r="I23" s="17" t="str">
        <f t="shared" si="4"/>
        <v/>
      </c>
      <c r="J23" s="36" t="str">
        <f t="shared" si="11"/>
        <v/>
      </c>
      <c r="K23" s="37" t="str">
        <f t="shared" si="12"/>
        <v/>
      </c>
      <c r="L23" s="38" t="str">
        <f t="shared" si="13"/>
        <v/>
      </c>
      <c r="M23" s="36" t="str">
        <f t="shared" si="14"/>
        <v/>
      </c>
      <c r="N23" s="37" t="str">
        <f t="shared" si="15"/>
        <v/>
      </c>
      <c r="O23" s="38" t="str">
        <f t="shared" si="16"/>
        <v/>
      </c>
      <c r="P23" s="32"/>
      <c r="Q23" s="32"/>
      <c r="R23" s="32"/>
    </row>
    <row r="24" spans="1:20" x14ac:dyDescent="0.4">
      <c r="A24" s="7">
        <v>16</v>
      </c>
      <c r="B24" s="5"/>
      <c r="C24" s="39"/>
      <c r="D24" s="92"/>
      <c r="E24" s="93"/>
      <c r="F24" s="75"/>
      <c r="G24" s="17" t="str">
        <f t="shared" si="2"/>
        <v/>
      </c>
      <c r="H24" s="17" t="str">
        <f t="shared" si="3"/>
        <v/>
      </c>
      <c r="I24" s="17" t="str">
        <f t="shared" si="4"/>
        <v/>
      </c>
      <c r="J24" s="36" t="str">
        <f t="shared" si="11"/>
        <v/>
      </c>
      <c r="K24" s="37" t="str">
        <f t="shared" si="12"/>
        <v/>
      </c>
      <c r="L24" s="38" t="str">
        <f t="shared" si="13"/>
        <v/>
      </c>
      <c r="M24" s="36" t="str">
        <f t="shared" si="14"/>
        <v/>
      </c>
      <c r="N24" s="37" t="str">
        <f t="shared" si="15"/>
        <v/>
      </c>
      <c r="O24" s="38" t="str">
        <f t="shared" si="16"/>
        <v/>
      </c>
      <c r="P24" s="32"/>
      <c r="Q24" s="32"/>
      <c r="R24" s="32"/>
    </row>
    <row r="25" spans="1:20" x14ac:dyDescent="0.4">
      <c r="A25" s="7">
        <v>17</v>
      </c>
      <c r="B25" s="5"/>
      <c r="C25" s="39"/>
      <c r="D25" s="92"/>
      <c r="E25" s="93"/>
      <c r="F25" s="75"/>
      <c r="G25" s="17" t="str">
        <f t="shared" si="2"/>
        <v/>
      </c>
      <c r="H25" s="17" t="str">
        <f t="shared" si="3"/>
        <v/>
      </c>
      <c r="I25" s="17" t="str">
        <f t="shared" si="4"/>
        <v/>
      </c>
      <c r="J25" s="36" t="str">
        <f t="shared" si="11"/>
        <v/>
      </c>
      <c r="K25" s="37" t="str">
        <f t="shared" si="12"/>
        <v/>
      </c>
      <c r="L25" s="38" t="str">
        <f t="shared" si="13"/>
        <v/>
      </c>
      <c r="M25" s="36" t="str">
        <f t="shared" si="14"/>
        <v/>
      </c>
      <c r="N25" s="37" t="str">
        <f t="shared" si="15"/>
        <v/>
      </c>
      <c r="O25" s="38" t="str">
        <f t="shared" si="16"/>
        <v/>
      </c>
      <c r="P25" s="32"/>
      <c r="Q25" s="32"/>
      <c r="R25" s="32"/>
    </row>
    <row r="26" spans="1:20" x14ac:dyDescent="0.4">
      <c r="A26" s="7">
        <v>18</v>
      </c>
      <c r="B26" s="5"/>
      <c r="C26" s="39"/>
      <c r="D26" s="92"/>
      <c r="E26" s="93"/>
      <c r="F26" s="75"/>
      <c r="G26" s="17" t="str">
        <f t="shared" si="2"/>
        <v/>
      </c>
      <c r="H26" s="17" t="str">
        <f t="shared" si="3"/>
        <v/>
      </c>
      <c r="I26" s="17" t="str">
        <f t="shared" si="4"/>
        <v/>
      </c>
      <c r="J26" s="36" t="str">
        <f t="shared" si="11"/>
        <v/>
      </c>
      <c r="K26" s="37" t="str">
        <f t="shared" si="12"/>
        <v/>
      </c>
      <c r="L26" s="38" t="str">
        <f t="shared" si="13"/>
        <v/>
      </c>
      <c r="M26" s="36" t="str">
        <f t="shared" si="14"/>
        <v/>
      </c>
      <c r="N26" s="37" t="str">
        <f t="shared" si="15"/>
        <v/>
      </c>
      <c r="O26" s="38" t="str">
        <f t="shared" si="16"/>
        <v/>
      </c>
      <c r="P26" s="32"/>
      <c r="Q26" s="32"/>
      <c r="R26" s="32"/>
    </row>
    <row r="27" spans="1:20" x14ac:dyDescent="0.4">
      <c r="A27" s="7">
        <v>19</v>
      </c>
      <c r="B27" s="5"/>
      <c r="C27" s="39"/>
      <c r="D27" s="92"/>
      <c r="E27" s="93"/>
      <c r="F27" s="75"/>
      <c r="G27" s="17" t="str">
        <f t="shared" si="2"/>
        <v/>
      </c>
      <c r="H27" s="17" t="str">
        <f t="shared" si="3"/>
        <v/>
      </c>
      <c r="I27" s="17" t="str">
        <f t="shared" si="4"/>
        <v/>
      </c>
      <c r="J27" s="36" t="str">
        <f t="shared" si="11"/>
        <v/>
      </c>
      <c r="K27" s="37" t="str">
        <f t="shared" si="12"/>
        <v/>
      </c>
      <c r="L27" s="38" t="str">
        <f t="shared" si="13"/>
        <v/>
      </c>
      <c r="M27" s="36" t="str">
        <f t="shared" si="14"/>
        <v/>
      </c>
      <c r="N27" s="37" t="str">
        <f t="shared" si="15"/>
        <v/>
      </c>
      <c r="O27" s="38" t="str">
        <f t="shared" si="16"/>
        <v/>
      </c>
      <c r="P27" s="32"/>
      <c r="Q27" s="32"/>
      <c r="R27" s="32"/>
    </row>
    <row r="28" spans="1:20" x14ac:dyDescent="0.4">
      <c r="A28" s="7">
        <v>20</v>
      </c>
      <c r="B28" s="5"/>
      <c r="C28" s="39"/>
      <c r="D28" s="92"/>
      <c r="E28" s="93"/>
      <c r="F28" s="75"/>
      <c r="G28" s="17" t="str">
        <f t="shared" si="2"/>
        <v/>
      </c>
      <c r="H28" s="17" t="str">
        <f t="shared" si="3"/>
        <v/>
      </c>
      <c r="I28" s="17" t="str">
        <f t="shared" si="4"/>
        <v/>
      </c>
      <c r="J28" s="36" t="str">
        <f t="shared" si="11"/>
        <v/>
      </c>
      <c r="K28" s="37" t="str">
        <f t="shared" si="12"/>
        <v/>
      </c>
      <c r="L28" s="38" t="str">
        <f t="shared" si="13"/>
        <v/>
      </c>
      <c r="M28" s="36" t="str">
        <f t="shared" si="14"/>
        <v/>
      </c>
      <c r="N28" s="37" t="str">
        <f t="shared" si="15"/>
        <v/>
      </c>
      <c r="O28" s="38" t="str">
        <f t="shared" si="16"/>
        <v/>
      </c>
      <c r="P28" s="32"/>
      <c r="Q28" s="32"/>
      <c r="R28" s="32"/>
    </row>
    <row r="29" spans="1:20" x14ac:dyDescent="0.4">
      <c r="A29" s="7">
        <v>21</v>
      </c>
      <c r="B29" s="5"/>
      <c r="C29" s="39"/>
      <c r="D29" s="92"/>
      <c r="E29" s="93"/>
      <c r="F29" s="76"/>
      <c r="G29" s="17" t="str">
        <f t="shared" si="2"/>
        <v/>
      </c>
      <c r="H29" s="17" t="str">
        <f t="shared" si="3"/>
        <v/>
      </c>
      <c r="I29" s="17" t="str">
        <f t="shared" si="4"/>
        <v/>
      </c>
      <c r="J29" s="36" t="str">
        <f t="shared" si="11"/>
        <v/>
      </c>
      <c r="K29" s="37" t="str">
        <f t="shared" si="12"/>
        <v/>
      </c>
      <c r="L29" s="38" t="str">
        <f t="shared" si="13"/>
        <v/>
      </c>
      <c r="M29" s="36" t="str">
        <f t="shared" si="14"/>
        <v/>
      </c>
      <c r="N29" s="37" t="str">
        <f t="shared" si="15"/>
        <v/>
      </c>
      <c r="O29" s="38" t="str">
        <f t="shared" si="16"/>
        <v/>
      </c>
      <c r="P29" s="32"/>
      <c r="Q29" s="32"/>
      <c r="R29" s="32"/>
    </row>
    <row r="30" spans="1:20" x14ac:dyDescent="0.4">
      <c r="A30" s="7">
        <v>22</v>
      </c>
      <c r="B30" s="5"/>
      <c r="C30" s="39"/>
      <c r="D30" s="92"/>
      <c r="E30" s="93"/>
      <c r="F30" s="76"/>
      <c r="G30" s="17" t="str">
        <f t="shared" si="2"/>
        <v/>
      </c>
      <c r="H30" s="17" t="str">
        <f t="shared" si="3"/>
        <v/>
      </c>
      <c r="I30" s="17" t="str">
        <f t="shared" si="4"/>
        <v/>
      </c>
      <c r="J30" s="36" t="str">
        <f t="shared" si="11"/>
        <v/>
      </c>
      <c r="K30" s="37" t="str">
        <f t="shared" si="12"/>
        <v/>
      </c>
      <c r="L30" s="38" t="str">
        <f t="shared" si="13"/>
        <v/>
      </c>
      <c r="M30" s="36" t="str">
        <f t="shared" si="14"/>
        <v/>
      </c>
      <c r="N30" s="37" t="str">
        <f t="shared" si="15"/>
        <v/>
      </c>
      <c r="O30" s="38" t="str">
        <f t="shared" si="16"/>
        <v/>
      </c>
      <c r="P30" s="32"/>
      <c r="Q30" s="32"/>
      <c r="R30" s="32"/>
    </row>
    <row r="31" spans="1:20" x14ac:dyDescent="0.4">
      <c r="A31" s="7">
        <v>23</v>
      </c>
      <c r="B31" s="5"/>
      <c r="C31" s="39"/>
      <c r="D31" s="92"/>
      <c r="E31" s="93"/>
      <c r="F31" s="75"/>
      <c r="G31" s="17" t="str">
        <f t="shared" si="2"/>
        <v/>
      </c>
      <c r="H31" s="17" t="str">
        <f t="shared" si="3"/>
        <v/>
      </c>
      <c r="I31" s="17" t="str">
        <f t="shared" si="4"/>
        <v/>
      </c>
      <c r="J31" s="36" t="str">
        <f t="shared" si="11"/>
        <v/>
      </c>
      <c r="K31" s="37" t="str">
        <f t="shared" si="12"/>
        <v/>
      </c>
      <c r="L31" s="38" t="str">
        <f t="shared" si="13"/>
        <v/>
      </c>
      <c r="M31" s="36" t="str">
        <f t="shared" si="14"/>
        <v/>
      </c>
      <c r="N31" s="37" t="str">
        <f t="shared" si="15"/>
        <v/>
      </c>
      <c r="O31" s="38" t="str">
        <f t="shared" si="16"/>
        <v/>
      </c>
      <c r="P31" s="32"/>
      <c r="Q31" s="32"/>
      <c r="R31" s="32"/>
    </row>
    <row r="32" spans="1:20" x14ac:dyDescent="0.4">
      <c r="A32" s="7">
        <v>24</v>
      </c>
      <c r="B32" s="5"/>
      <c r="C32" s="39"/>
      <c r="D32" s="92"/>
      <c r="E32" s="93"/>
      <c r="F32" s="75"/>
      <c r="G32" s="17" t="str">
        <f t="shared" si="2"/>
        <v/>
      </c>
      <c r="H32" s="17" t="str">
        <f t="shared" si="3"/>
        <v/>
      </c>
      <c r="I32" s="17" t="str">
        <f t="shared" si="4"/>
        <v/>
      </c>
      <c r="J32" s="36" t="str">
        <f t="shared" si="11"/>
        <v/>
      </c>
      <c r="K32" s="37" t="str">
        <f t="shared" si="12"/>
        <v/>
      </c>
      <c r="L32" s="38" t="str">
        <f t="shared" si="13"/>
        <v/>
      </c>
      <c r="M32" s="36" t="str">
        <f t="shared" si="14"/>
        <v/>
      </c>
      <c r="N32" s="37" t="str">
        <f t="shared" si="15"/>
        <v/>
      </c>
      <c r="O32" s="38" t="str">
        <f t="shared" si="16"/>
        <v/>
      </c>
      <c r="P32" s="32"/>
      <c r="Q32" s="32"/>
      <c r="R32" s="32"/>
    </row>
    <row r="33" spans="1:18" x14ac:dyDescent="0.4">
      <c r="A33" s="7">
        <v>25</v>
      </c>
      <c r="B33" s="5"/>
      <c r="C33" s="39"/>
      <c r="D33" s="92"/>
      <c r="E33" s="93"/>
      <c r="F33" s="75"/>
      <c r="G33" s="17" t="str">
        <f t="shared" si="2"/>
        <v/>
      </c>
      <c r="H33" s="17" t="str">
        <f t="shared" si="3"/>
        <v/>
      </c>
      <c r="I33" s="17" t="str">
        <f t="shared" si="4"/>
        <v/>
      </c>
      <c r="J33" s="36" t="str">
        <f t="shared" si="11"/>
        <v/>
      </c>
      <c r="K33" s="37" t="str">
        <f t="shared" si="12"/>
        <v/>
      </c>
      <c r="L33" s="38" t="str">
        <f t="shared" si="13"/>
        <v/>
      </c>
      <c r="M33" s="36" t="str">
        <f t="shared" si="14"/>
        <v/>
      </c>
      <c r="N33" s="37" t="str">
        <f t="shared" si="15"/>
        <v/>
      </c>
      <c r="O33" s="38" t="str">
        <f t="shared" si="16"/>
        <v/>
      </c>
      <c r="P33" s="32"/>
      <c r="Q33" s="32"/>
      <c r="R33" s="32"/>
    </row>
    <row r="34" spans="1:18" x14ac:dyDescent="0.4">
      <c r="A34" s="7">
        <v>26</v>
      </c>
      <c r="B34" s="5"/>
      <c r="C34" s="39"/>
      <c r="D34" s="92"/>
      <c r="E34" s="93"/>
      <c r="F34" s="76"/>
      <c r="G34" s="17" t="str">
        <f t="shared" si="2"/>
        <v/>
      </c>
      <c r="H34" s="17" t="str">
        <f t="shared" si="3"/>
        <v/>
      </c>
      <c r="I34" s="17" t="str">
        <f t="shared" si="4"/>
        <v/>
      </c>
      <c r="J34" s="36" t="str">
        <f t="shared" si="11"/>
        <v/>
      </c>
      <c r="K34" s="37" t="str">
        <f t="shared" si="12"/>
        <v/>
      </c>
      <c r="L34" s="38" t="str">
        <f t="shared" si="13"/>
        <v/>
      </c>
      <c r="M34" s="36" t="str">
        <f t="shared" si="14"/>
        <v/>
      </c>
      <c r="N34" s="37" t="str">
        <f t="shared" si="15"/>
        <v/>
      </c>
      <c r="O34" s="38" t="str">
        <f t="shared" si="16"/>
        <v/>
      </c>
      <c r="P34" s="32"/>
      <c r="Q34" s="32"/>
      <c r="R34" s="32"/>
    </row>
    <row r="35" spans="1:18" x14ac:dyDescent="0.4">
      <c r="A35" s="7">
        <v>27</v>
      </c>
      <c r="B35" s="5"/>
      <c r="C35" s="39"/>
      <c r="D35" s="92"/>
      <c r="E35" s="93"/>
      <c r="F35" s="76"/>
      <c r="G35" s="17" t="str">
        <f t="shared" si="2"/>
        <v/>
      </c>
      <c r="H35" s="17" t="str">
        <f t="shared" si="3"/>
        <v/>
      </c>
      <c r="I35" s="17" t="str">
        <f t="shared" si="4"/>
        <v/>
      </c>
      <c r="J35" s="36" t="str">
        <f t="shared" si="11"/>
        <v/>
      </c>
      <c r="K35" s="37" t="str">
        <f t="shared" si="12"/>
        <v/>
      </c>
      <c r="L35" s="38" t="str">
        <f t="shared" si="13"/>
        <v/>
      </c>
      <c r="M35" s="36" t="str">
        <f t="shared" si="14"/>
        <v/>
      </c>
      <c r="N35" s="37" t="str">
        <f t="shared" si="15"/>
        <v/>
      </c>
      <c r="O35" s="38" t="str">
        <f t="shared" si="16"/>
        <v/>
      </c>
      <c r="P35" s="32"/>
      <c r="Q35" s="32"/>
      <c r="R35" s="32"/>
    </row>
    <row r="36" spans="1:18" x14ac:dyDescent="0.4">
      <c r="A36" s="7">
        <v>28</v>
      </c>
      <c r="B36" s="5"/>
      <c r="C36" s="39"/>
      <c r="D36" s="92"/>
      <c r="E36" s="93"/>
      <c r="F36" s="75"/>
      <c r="G36" s="17" t="str">
        <f t="shared" si="2"/>
        <v/>
      </c>
      <c r="H36" s="17" t="str">
        <f t="shared" si="3"/>
        <v/>
      </c>
      <c r="I36" s="17" t="str">
        <f t="shared" si="4"/>
        <v/>
      </c>
      <c r="J36" s="36" t="str">
        <f t="shared" si="11"/>
        <v/>
      </c>
      <c r="K36" s="37" t="str">
        <f t="shared" si="12"/>
        <v/>
      </c>
      <c r="L36" s="38" t="str">
        <f t="shared" si="13"/>
        <v/>
      </c>
      <c r="M36" s="36" t="str">
        <f t="shared" si="14"/>
        <v/>
      </c>
      <c r="N36" s="37" t="str">
        <f t="shared" si="15"/>
        <v/>
      </c>
      <c r="O36" s="38" t="str">
        <f t="shared" si="16"/>
        <v/>
      </c>
      <c r="P36" s="32"/>
      <c r="Q36" s="32"/>
      <c r="R36" s="32"/>
    </row>
    <row r="37" spans="1:18" x14ac:dyDescent="0.4">
      <c r="A37" s="7">
        <v>29</v>
      </c>
      <c r="B37" s="5"/>
      <c r="C37" s="39"/>
      <c r="D37" s="92"/>
      <c r="E37" s="93"/>
      <c r="F37" s="75"/>
      <c r="G37" s="17" t="str">
        <f t="shared" si="2"/>
        <v/>
      </c>
      <c r="H37" s="17" t="str">
        <f t="shared" si="3"/>
        <v/>
      </c>
      <c r="I37" s="17" t="str">
        <f t="shared" si="4"/>
        <v/>
      </c>
      <c r="J37" s="36" t="str">
        <f t="shared" si="11"/>
        <v/>
      </c>
      <c r="K37" s="37" t="str">
        <f t="shared" si="12"/>
        <v/>
      </c>
      <c r="L37" s="38" t="str">
        <f t="shared" si="13"/>
        <v/>
      </c>
      <c r="M37" s="36" t="str">
        <f t="shared" si="14"/>
        <v/>
      </c>
      <c r="N37" s="37" t="str">
        <f t="shared" si="15"/>
        <v/>
      </c>
      <c r="O37" s="38" t="str">
        <f t="shared" si="16"/>
        <v/>
      </c>
      <c r="P37" s="32"/>
      <c r="Q37" s="32"/>
      <c r="R37" s="32"/>
    </row>
    <row r="38" spans="1:18" x14ac:dyDescent="0.4">
      <c r="A38" s="7">
        <v>30</v>
      </c>
      <c r="B38" s="5"/>
      <c r="C38" s="39"/>
      <c r="D38" s="92"/>
      <c r="E38" s="93"/>
      <c r="F38" s="75"/>
      <c r="G38" s="17" t="str">
        <f t="shared" si="2"/>
        <v/>
      </c>
      <c r="H38" s="17" t="str">
        <f t="shared" si="3"/>
        <v/>
      </c>
      <c r="I38" s="17" t="str">
        <f t="shared" si="4"/>
        <v/>
      </c>
      <c r="J38" s="36" t="str">
        <f t="shared" si="11"/>
        <v/>
      </c>
      <c r="K38" s="37" t="str">
        <f t="shared" si="12"/>
        <v/>
      </c>
      <c r="L38" s="38" t="str">
        <f t="shared" si="13"/>
        <v/>
      </c>
      <c r="M38" s="36" t="str">
        <f t="shared" si="14"/>
        <v/>
      </c>
      <c r="N38" s="37" t="str">
        <f t="shared" si="15"/>
        <v/>
      </c>
      <c r="O38" s="38" t="str">
        <f t="shared" si="16"/>
        <v/>
      </c>
      <c r="P38" s="32"/>
      <c r="Q38" s="32"/>
      <c r="R38" s="32"/>
    </row>
    <row r="39" spans="1:18" x14ac:dyDescent="0.4">
      <c r="A39" s="7">
        <v>31</v>
      </c>
      <c r="B39" s="5"/>
      <c r="C39" s="39"/>
      <c r="D39" s="92"/>
      <c r="E39" s="91"/>
      <c r="F39" s="75"/>
      <c r="G39" s="17" t="str">
        <f t="shared" si="2"/>
        <v/>
      </c>
      <c r="H39" s="17" t="str">
        <f t="shared" si="3"/>
        <v/>
      </c>
      <c r="I39" s="17" t="str">
        <f t="shared" si="4"/>
        <v/>
      </c>
      <c r="J39" s="36" t="str">
        <f t="shared" si="11"/>
        <v/>
      </c>
      <c r="K39" s="37" t="str">
        <f t="shared" si="12"/>
        <v/>
      </c>
      <c r="L39" s="38" t="str">
        <f t="shared" si="13"/>
        <v/>
      </c>
      <c r="M39" s="36" t="str">
        <f t="shared" si="14"/>
        <v/>
      </c>
      <c r="N39" s="37" t="str">
        <f t="shared" si="15"/>
        <v/>
      </c>
      <c r="O39" s="38" t="str">
        <f t="shared" si="16"/>
        <v/>
      </c>
      <c r="P39" s="32"/>
      <c r="Q39" s="32"/>
      <c r="R39" s="32"/>
    </row>
    <row r="40" spans="1:18" x14ac:dyDescent="0.4">
      <c r="A40" s="7">
        <v>32</v>
      </c>
      <c r="B40" s="5"/>
      <c r="C40" s="39"/>
      <c r="D40" s="92"/>
      <c r="E40" s="91"/>
      <c r="F40" s="75"/>
      <c r="G40" s="17" t="str">
        <f t="shared" si="2"/>
        <v/>
      </c>
      <c r="H40" s="17" t="str">
        <f t="shared" si="3"/>
        <v/>
      </c>
      <c r="I40" s="17" t="str">
        <f t="shared" si="4"/>
        <v/>
      </c>
      <c r="J40" s="36" t="str">
        <f t="shared" si="11"/>
        <v/>
      </c>
      <c r="K40" s="37" t="str">
        <f t="shared" si="12"/>
        <v/>
      </c>
      <c r="L40" s="38" t="str">
        <f t="shared" si="13"/>
        <v/>
      </c>
      <c r="M40" s="36" t="str">
        <f t="shared" si="14"/>
        <v/>
      </c>
      <c r="N40" s="37" t="str">
        <f t="shared" si="15"/>
        <v/>
      </c>
      <c r="O40" s="38" t="str">
        <f t="shared" si="16"/>
        <v/>
      </c>
      <c r="P40" s="32"/>
      <c r="Q40" s="32"/>
      <c r="R40" s="32"/>
    </row>
    <row r="41" spans="1:18" x14ac:dyDescent="0.4">
      <c r="A41" s="7">
        <v>33</v>
      </c>
      <c r="B41" s="5"/>
      <c r="C41" s="39"/>
      <c r="D41" s="92"/>
      <c r="E41" s="91"/>
      <c r="F41" s="76"/>
      <c r="G41" s="17" t="str">
        <f t="shared" si="2"/>
        <v/>
      </c>
      <c r="H41" s="17" t="str">
        <f t="shared" si="3"/>
        <v/>
      </c>
      <c r="I41" s="17" t="str">
        <f t="shared" si="4"/>
        <v/>
      </c>
      <c r="J41" s="36" t="str">
        <f t="shared" si="11"/>
        <v/>
      </c>
      <c r="K41" s="37" t="str">
        <f t="shared" si="12"/>
        <v/>
      </c>
      <c r="L41" s="38" t="str">
        <f t="shared" si="13"/>
        <v/>
      </c>
      <c r="M41" s="36" t="str">
        <f t="shared" si="14"/>
        <v/>
      </c>
      <c r="N41" s="37" t="str">
        <f t="shared" si="15"/>
        <v/>
      </c>
      <c r="O41" s="38" t="str">
        <f t="shared" si="16"/>
        <v/>
      </c>
      <c r="P41" s="32"/>
      <c r="Q41" s="32"/>
      <c r="R41" s="32"/>
    </row>
    <row r="42" spans="1:18" x14ac:dyDescent="0.4">
      <c r="A42" s="7">
        <v>34</v>
      </c>
      <c r="B42" s="5"/>
      <c r="C42" s="39"/>
      <c r="D42" s="92"/>
      <c r="E42" s="91"/>
      <c r="F42" s="76"/>
      <c r="G42" s="17" t="str">
        <f t="shared" si="2"/>
        <v/>
      </c>
      <c r="H42" s="17" t="str">
        <f t="shared" si="3"/>
        <v/>
      </c>
      <c r="I42" s="17" t="str">
        <f t="shared" si="4"/>
        <v/>
      </c>
      <c r="J42" s="36" t="str">
        <f t="shared" si="11"/>
        <v/>
      </c>
      <c r="K42" s="37" t="str">
        <f t="shared" si="12"/>
        <v/>
      </c>
      <c r="L42" s="38" t="str">
        <f t="shared" si="13"/>
        <v/>
      </c>
      <c r="M42" s="36" t="str">
        <f>IF(D42="","",J42*D42)</f>
        <v/>
      </c>
      <c r="N42" s="37" t="str">
        <f t="shared" si="15"/>
        <v/>
      </c>
      <c r="O42" s="38" t="str">
        <f t="shared" si="16"/>
        <v/>
      </c>
      <c r="P42" s="32"/>
      <c r="Q42" s="32"/>
      <c r="R42" s="32"/>
    </row>
    <row r="43" spans="1:18" x14ac:dyDescent="0.4">
      <c r="A43" s="3">
        <v>35</v>
      </c>
      <c r="B43" s="5"/>
      <c r="C43" s="39"/>
      <c r="D43" s="92"/>
      <c r="E43" s="91"/>
      <c r="F43" s="75"/>
      <c r="G43" s="17" t="str">
        <f>IF(D43="","",G42+M43)</f>
        <v/>
      </c>
      <c r="H43" s="17" t="str">
        <f t="shared" ref="H43:I43" si="17">IF(E43="","",H42+N43)</f>
        <v/>
      </c>
      <c r="I43" s="17" t="str">
        <f t="shared" si="17"/>
        <v/>
      </c>
      <c r="J43" s="36" t="str">
        <f t="shared" si="11"/>
        <v/>
      </c>
      <c r="K43" s="37" t="str">
        <f t="shared" si="12"/>
        <v/>
      </c>
      <c r="L43" s="38" t="str">
        <f t="shared" si="13"/>
        <v/>
      </c>
      <c r="M43" s="36" t="str">
        <f t="shared" si="14"/>
        <v/>
      </c>
      <c r="N43" s="37" t="str">
        <f t="shared" si="15"/>
        <v/>
      </c>
      <c r="O43" s="38" t="str">
        <f t="shared" si="16"/>
        <v/>
      </c>
    </row>
    <row r="44" spans="1:18" x14ac:dyDescent="0.4">
      <c r="A44" s="7">
        <v>36</v>
      </c>
      <c r="B44" s="5"/>
      <c r="C44" s="39"/>
      <c r="D44" s="92"/>
      <c r="E44" s="91"/>
      <c r="F44" s="75"/>
      <c r="G44" s="17" t="str">
        <f t="shared" ref="G44:G58" si="18">IF(D44="","",G43+M44)</f>
        <v/>
      </c>
      <c r="H44" s="17" t="str">
        <f t="shared" ref="H44:H58" si="19">IF(E44="","",H43+N44)</f>
        <v/>
      </c>
      <c r="I44" s="17" t="str">
        <f t="shared" ref="I44:I58" si="20">IF(F44="","",I43+O44)</f>
        <v/>
      </c>
      <c r="J44" s="36" t="str">
        <f>IF(G43="","",G43*0.03)</f>
        <v/>
      </c>
      <c r="K44" s="37" t="str">
        <f t="shared" si="12"/>
        <v/>
      </c>
      <c r="L44" s="38" t="str">
        <f t="shared" si="13"/>
        <v/>
      </c>
      <c r="M44" s="36" t="str">
        <f>IF(D44="","",J44*D44)</f>
        <v/>
      </c>
      <c r="N44" s="37" t="str">
        <f t="shared" si="15"/>
        <v/>
      </c>
      <c r="O44" s="38" t="str">
        <f t="shared" si="16"/>
        <v/>
      </c>
    </row>
    <row r="45" spans="1:18" x14ac:dyDescent="0.4">
      <c r="A45" s="7">
        <v>37</v>
      </c>
      <c r="B45" s="5"/>
      <c r="C45" s="39"/>
      <c r="D45" s="92"/>
      <c r="E45" s="93"/>
      <c r="F45" s="75"/>
      <c r="G45" s="17" t="str">
        <f t="shared" si="18"/>
        <v/>
      </c>
      <c r="H45" s="17" t="str">
        <f t="shared" si="19"/>
        <v/>
      </c>
      <c r="I45" s="17" t="str">
        <f t="shared" si="20"/>
        <v/>
      </c>
      <c r="J45" s="36" t="str">
        <f t="shared" si="11"/>
        <v/>
      </c>
      <c r="K45" s="37" t="str">
        <f t="shared" si="12"/>
        <v/>
      </c>
      <c r="L45" s="38" t="str">
        <f t="shared" si="13"/>
        <v/>
      </c>
      <c r="M45" s="36" t="str">
        <f t="shared" si="14"/>
        <v/>
      </c>
      <c r="N45" s="37" t="str">
        <f t="shared" si="15"/>
        <v/>
      </c>
      <c r="O45" s="38" t="str">
        <f t="shared" si="16"/>
        <v/>
      </c>
    </row>
    <row r="46" spans="1:18" x14ac:dyDescent="0.4">
      <c r="A46" s="7">
        <v>38</v>
      </c>
      <c r="B46" s="5"/>
      <c r="C46" s="39"/>
      <c r="D46" s="92"/>
      <c r="E46" s="93"/>
      <c r="F46" s="75"/>
      <c r="G46" s="17" t="str">
        <f t="shared" si="18"/>
        <v/>
      </c>
      <c r="H46" s="17" t="str">
        <f t="shared" si="19"/>
        <v/>
      </c>
      <c r="I46" s="17" t="str">
        <f t="shared" si="20"/>
        <v/>
      </c>
      <c r="J46" s="36" t="str">
        <f t="shared" si="11"/>
        <v/>
      </c>
      <c r="K46" s="37" t="str">
        <f t="shared" si="12"/>
        <v/>
      </c>
      <c r="L46" s="38" t="str">
        <f t="shared" si="13"/>
        <v/>
      </c>
      <c r="M46" s="36" t="str">
        <f t="shared" si="14"/>
        <v/>
      </c>
      <c r="N46" s="37" t="str">
        <f t="shared" si="15"/>
        <v/>
      </c>
      <c r="O46" s="38" t="str">
        <f t="shared" si="16"/>
        <v/>
      </c>
    </row>
    <row r="47" spans="1:18" x14ac:dyDescent="0.4">
      <c r="A47" s="7">
        <v>39</v>
      </c>
      <c r="B47" s="5"/>
      <c r="C47" s="39"/>
      <c r="D47" s="92"/>
      <c r="E47" s="93"/>
      <c r="F47" s="75"/>
      <c r="G47" s="17" t="str">
        <f t="shared" si="18"/>
        <v/>
      </c>
      <c r="H47" s="17" t="str">
        <f t="shared" si="19"/>
        <v/>
      </c>
      <c r="I47" s="17" t="str">
        <f t="shared" si="20"/>
        <v/>
      </c>
      <c r="J47" s="36" t="str">
        <f t="shared" si="11"/>
        <v/>
      </c>
      <c r="K47" s="37" t="str">
        <f t="shared" si="12"/>
        <v/>
      </c>
      <c r="L47" s="38" t="str">
        <f t="shared" si="13"/>
        <v/>
      </c>
      <c r="M47" s="36" t="str">
        <f t="shared" si="14"/>
        <v/>
      </c>
      <c r="N47" s="37" t="str">
        <f t="shared" si="15"/>
        <v/>
      </c>
      <c r="O47" s="38" t="str">
        <f t="shared" si="16"/>
        <v/>
      </c>
    </row>
    <row r="48" spans="1:18" x14ac:dyDescent="0.4">
      <c r="A48" s="7">
        <v>40</v>
      </c>
      <c r="B48" s="5"/>
      <c r="C48" s="39"/>
      <c r="D48" s="92"/>
      <c r="E48" s="93"/>
      <c r="F48" s="75"/>
      <c r="G48" s="17" t="str">
        <f t="shared" si="18"/>
        <v/>
      </c>
      <c r="H48" s="17" t="str">
        <f t="shared" si="19"/>
        <v/>
      </c>
      <c r="I48" s="17" t="str">
        <f t="shared" si="20"/>
        <v/>
      </c>
      <c r="J48" s="36" t="str">
        <f t="shared" si="11"/>
        <v/>
      </c>
      <c r="K48" s="37" t="str">
        <f t="shared" si="12"/>
        <v/>
      </c>
      <c r="L48" s="38" t="str">
        <f t="shared" si="13"/>
        <v/>
      </c>
      <c r="M48" s="36" t="str">
        <f t="shared" si="14"/>
        <v/>
      </c>
      <c r="N48" s="37" t="str">
        <f t="shared" si="15"/>
        <v/>
      </c>
      <c r="O48" s="38" t="str">
        <f t="shared" si="16"/>
        <v/>
      </c>
    </row>
    <row r="49" spans="1:15" x14ac:dyDescent="0.4">
      <c r="A49" s="7">
        <v>41</v>
      </c>
      <c r="B49" s="5"/>
      <c r="C49" s="39"/>
      <c r="D49" s="92"/>
      <c r="E49" s="93"/>
      <c r="F49" s="75"/>
      <c r="G49" s="17" t="str">
        <f t="shared" si="18"/>
        <v/>
      </c>
      <c r="H49" s="17" t="str">
        <f t="shared" si="19"/>
        <v/>
      </c>
      <c r="I49" s="17" t="str">
        <f t="shared" si="20"/>
        <v/>
      </c>
      <c r="J49" s="36" t="str">
        <f t="shared" si="11"/>
        <v/>
      </c>
      <c r="K49" s="37" t="str">
        <f t="shared" si="12"/>
        <v/>
      </c>
      <c r="L49" s="38" t="str">
        <f t="shared" si="13"/>
        <v/>
      </c>
      <c r="M49" s="36" t="str">
        <f t="shared" si="14"/>
        <v/>
      </c>
      <c r="N49" s="37" t="str">
        <f t="shared" si="15"/>
        <v/>
      </c>
      <c r="O49" s="38" t="str">
        <f t="shared" si="16"/>
        <v/>
      </c>
    </row>
    <row r="50" spans="1:15" x14ac:dyDescent="0.4">
      <c r="A50" s="7">
        <v>42</v>
      </c>
      <c r="B50" s="5"/>
      <c r="C50" s="39"/>
      <c r="D50" s="92"/>
      <c r="E50" s="93"/>
      <c r="F50" s="75"/>
      <c r="G50" s="17" t="str">
        <f t="shared" si="18"/>
        <v/>
      </c>
      <c r="H50" s="17" t="str">
        <f t="shared" si="19"/>
        <v/>
      </c>
      <c r="I50" s="17" t="str">
        <f t="shared" si="20"/>
        <v/>
      </c>
      <c r="J50" s="36" t="str">
        <f t="shared" si="11"/>
        <v/>
      </c>
      <c r="K50" s="37" t="str">
        <f t="shared" si="12"/>
        <v/>
      </c>
      <c r="L50" s="38" t="str">
        <f t="shared" si="13"/>
        <v/>
      </c>
      <c r="M50" s="36" t="str">
        <f t="shared" si="14"/>
        <v/>
      </c>
      <c r="N50" s="37" t="str">
        <f t="shared" si="15"/>
        <v/>
      </c>
      <c r="O50" s="38" t="str">
        <f t="shared" si="16"/>
        <v/>
      </c>
    </row>
    <row r="51" spans="1:15" x14ac:dyDescent="0.4">
      <c r="A51" s="7">
        <v>43</v>
      </c>
      <c r="B51" s="5"/>
      <c r="C51" s="39"/>
      <c r="D51" s="92"/>
      <c r="E51" s="93"/>
      <c r="F51" s="76"/>
      <c r="G51" s="17" t="str">
        <f t="shared" si="18"/>
        <v/>
      </c>
      <c r="H51" s="17" t="str">
        <f t="shared" si="19"/>
        <v/>
      </c>
      <c r="I51" s="17" t="str">
        <f t="shared" si="20"/>
        <v/>
      </c>
      <c r="J51" s="36" t="str">
        <f t="shared" si="11"/>
        <v/>
      </c>
      <c r="K51" s="37" t="str">
        <f t="shared" si="12"/>
        <v/>
      </c>
      <c r="L51" s="38" t="str">
        <f t="shared" si="13"/>
        <v/>
      </c>
      <c r="M51" s="36" t="str">
        <f t="shared" si="14"/>
        <v/>
      </c>
      <c r="N51" s="37" t="str">
        <f t="shared" si="15"/>
        <v/>
      </c>
      <c r="O51" s="38" t="str">
        <f t="shared" si="16"/>
        <v/>
      </c>
    </row>
    <row r="52" spans="1:15" x14ac:dyDescent="0.4">
      <c r="A52" s="7">
        <v>44</v>
      </c>
      <c r="B52" s="5"/>
      <c r="C52" s="39"/>
      <c r="D52" s="92"/>
      <c r="E52" s="93"/>
      <c r="F52" s="75"/>
      <c r="G52" s="17" t="str">
        <f t="shared" si="18"/>
        <v/>
      </c>
      <c r="H52" s="17" t="str">
        <f t="shared" si="19"/>
        <v/>
      </c>
      <c r="I52" s="17" t="str">
        <f t="shared" si="20"/>
        <v/>
      </c>
      <c r="J52" s="36" t="str">
        <f t="shared" si="11"/>
        <v/>
      </c>
      <c r="K52" s="37" t="str">
        <f t="shared" si="12"/>
        <v/>
      </c>
      <c r="L52" s="38" t="str">
        <f t="shared" si="13"/>
        <v/>
      </c>
      <c r="M52" s="36" t="str">
        <f t="shared" si="14"/>
        <v/>
      </c>
      <c r="N52" s="37" t="str">
        <f t="shared" si="15"/>
        <v/>
      </c>
      <c r="O52" s="38" t="str">
        <f t="shared" si="16"/>
        <v/>
      </c>
    </row>
    <row r="53" spans="1:15" x14ac:dyDescent="0.4">
      <c r="A53" s="7">
        <v>45</v>
      </c>
      <c r="B53" s="5"/>
      <c r="C53" s="39"/>
      <c r="D53" s="92"/>
      <c r="E53" s="93"/>
      <c r="F53" s="75"/>
      <c r="G53" s="17" t="str">
        <f t="shared" si="18"/>
        <v/>
      </c>
      <c r="H53" s="17" t="str">
        <f t="shared" si="19"/>
        <v/>
      </c>
      <c r="I53" s="17" t="str">
        <f t="shared" si="20"/>
        <v/>
      </c>
      <c r="J53" s="36" t="str">
        <f t="shared" si="11"/>
        <v/>
      </c>
      <c r="K53" s="37" t="str">
        <f t="shared" si="12"/>
        <v/>
      </c>
      <c r="L53" s="38" t="str">
        <f t="shared" si="13"/>
        <v/>
      </c>
      <c r="M53" s="36" t="str">
        <f t="shared" si="14"/>
        <v/>
      </c>
      <c r="N53" s="37" t="str">
        <f t="shared" si="15"/>
        <v/>
      </c>
      <c r="O53" s="38" t="str">
        <f t="shared" si="16"/>
        <v/>
      </c>
    </row>
    <row r="54" spans="1:15" x14ac:dyDescent="0.4">
      <c r="A54" s="7">
        <v>46</v>
      </c>
      <c r="B54" s="5"/>
      <c r="C54" s="39"/>
      <c r="D54" s="92"/>
      <c r="E54" s="93"/>
      <c r="F54" s="75"/>
      <c r="G54" s="17" t="str">
        <f t="shared" si="18"/>
        <v/>
      </c>
      <c r="H54" s="17" t="str">
        <f t="shared" si="19"/>
        <v/>
      </c>
      <c r="I54" s="17" t="str">
        <f t="shared" si="20"/>
        <v/>
      </c>
      <c r="J54" s="36" t="str">
        <f t="shared" si="11"/>
        <v/>
      </c>
      <c r="K54" s="37" t="str">
        <f t="shared" si="12"/>
        <v/>
      </c>
      <c r="L54" s="38" t="str">
        <f t="shared" si="13"/>
        <v/>
      </c>
      <c r="M54" s="36" t="str">
        <f t="shared" si="14"/>
        <v/>
      </c>
      <c r="N54" s="37" t="str">
        <f t="shared" si="15"/>
        <v/>
      </c>
      <c r="O54" s="38" t="str">
        <f t="shared" si="16"/>
        <v/>
      </c>
    </row>
    <row r="55" spans="1:15" x14ac:dyDescent="0.4">
      <c r="A55" s="7">
        <v>47</v>
      </c>
      <c r="B55" s="5"/>
      <c r="C55" s="39"/>
      <c r="D55" s="92"/>
      <c r="E55" s="93"/>
      <c r="F55" s="75"/>
      <c r="G55" s="17" t="str">
        <f t="shared" si="18"/>
        <v/>
      </c>
      <c r="H55" s="17" t="str">
        <f t="shared" si="19"/>
        <v/>
      </c>
      <c r="I55" s="17" t="str">
        <f t="shared" si="20"/>
        <v/>
      </c>
      <c r="J55" s="36" t="str">
        <f t="shared" si="11"/>
        <v/>
      </c>
      <c r="K55" s="37" t="str">
        <f t="shared" si="12"/>
        <v/>
      </c>
      <c r="L55" s="38" t="str">
        <f t="shared" si="13"/>
        <v/>
      </c>
      <c r="M55" s="36" t="str">
        <f t="shared" si="14"/>
        <v/>
      </c>
      <c r="N55" s="37" t="str">
        <f t="shared" si="15"/>
        <v/>
      </c>
      <c r="O55" s="38" t="str">
        <f t="shared" si="16"/>
        <v/>
      </c>
    </row>
    <row r="56" spans="1:15" x14ac:dyDescent="0.4">
      <c r="A56" s="7">
        <v>48</v>
      </c>
      <c r="B56" s="5"/>
      <c r="C56" s="39"/>
      <c r="D56" s="92"/>
      <c r="E56" s="93"/>
      <c r="F56" s="75"/>
      <c r="G56" s="17" t="str">
        <f t="shared" si="18"/>
        <v/>
      </c>
      <c r="H56" s="17" t="str">
        <f t="shared" si="19"/>
        <v/>
      </c>
      <c r="I56" s="17" t="str">
        <f t="shared" si="20"/>
        <v/>
      </c>
      <c r="J56" s="36" t="str">
        <f t="shared" si="11"/>
        <v/>
      </c>
      <c r="K56" s="37" t="str">
        <f t="shared" si="12"/>
        <v/>
      </c>
      <c r="L56" s="38" t="str">
        <f t="shared" si="13"/>
        <v/>
      </c>
      <c r="M56" s="36" t="str">
        <f t="shared" si="14"/>
        <v/>
      </c>
      <c r="N56" s="37" t="str">
        <f t="shared" si="15"/>
        <v/>
      </c>
      <c r="O56" s="38" t="str">
        <f t="shared" si="16"/>
        <v/>
      </c>
    </row>
    <row r="57" spans="1:15" x14ac:dyDescent="0.4">
      <c r="A57" s="7">
        <v>49</v>
      </c>
      <c r="B57" s="5"/>
      <c r="C57" s="39"/>
      <c r="D57" s="92"/>
      <c r="E57" s="93"/>
      <c r="F57" s="75"/>
      <c r="G57" s="17" t="str">
        <f t="shared" si="18"/>
        <v/>
      </c>
      <c r="H57" s="17" t="str">
        <f t="shared" si="19"/>
        <v/>
      </c>
      <c r="I57" s="17" t="str">
        <f t="shared" si="20"/>
        <v/>
      </c>
      <c r="J57" s="36" t="str">
        <f t="shared" si="11"/>
        <v/>
      </c>
      <c r="K57" s="37" t="str">
        <f t="shared" si="12"/>
        <v/>
      </c>
      <c r="L57" s="38" t="str">
        <f t="shared" si="13"/>
        <v/>
      </c>
      <c r="M57" s="36" t="str">
        <f t="shared" si="14"/>
        <v/>
      </c>
      <c r="N57" s="37" t="str">
        <f t="shared" si="15"/>
        <v/>
      </c>
      <c r="O57" s="38" t="str">
        <f t="shared" si="16"/>
        <v/>
      </c>
    </row>
    <row r="58" spans="1:15" ht="19.5" thickBot="1" x14ac:dyDescent="0.45">
      <c r="A58" s="7">
        <v>50</v>
      </c>
      <c r="B58" s="6"/>
      <c r="C58" s="41"/>
      <c r="D58" s="94"/>
      <c r="E58" s="95"/>
      <c r="F58" s="77"/>
      <c r="G58" s="17" t="str">
        <f t="shared" si="18"/>
        <v/>
      </c>
      <c r="H58" s="17" t="str">
        <f t="shared" si="19"/>
        <v/>
      </c>
      <c r="I58" s="17" t="str">
        <f t="shared" si="20"/>
        <v/>
      </c>
      <c r="J58" s="36" t="str">
        <f t="shared" si="11"/>
        <v/>
      </c>
      <c r="K58" s="37" t="str">
        <f t="shared" si="12"/>
        <v/>
      </c>
      <c r="L58" s="38" t="str">
        <f t="shared" si="13"/>
        <v/>
      </c>
      <c r="M58" s="36" t="str">
        <f t="shared" si="14"/>
        <v/>
      </c>
      <c r="N58" s="37" t="str">
        <f t="shared" si="15"/>
        <v/>
      </c>
      <c r="O58" s="38" t="str">
        <f t="shared" si="16"/>
        <v/>
      </c>
    </row>
    <row r="59" spans="1:15" ht="19.5" thickBot="1" x14ac:dyDescent="0.45">
      <c r="A59" s="7"/>
      <c r="B59" s="104" t="s">
        <v>5</v>
      </c>
      <c r="C59" s="105"/>
      <c r="D59" s="79">
        <f>COUNTIF(D9:D58,1.27)</f>
        <v>9</v>
      </c>
      <c r="E59" s="79">
        <f>COUNTIF(E9:E58,1.5)</f>
        <v>9</v>
      </c>
      <c r="F59" s="78">
        <f>COUNTIF(F9:F58,2)</f>
        <v>7</v>
      </c>
      <c r="G59" s="50">
        <f>M59+G8</f>
        <v>135807.71859327945</v>
      </c>
      <c r="H59" s="51">
        <f>N59+H8</f>
        <v>144151.22862018278</v>
      </c>
      <c r="I59" s="52">
        <f>O59+I8</f>
        <v>137232.27393644216</v>
      </c>
      <c r="J59" s="47" t="s">
        <v>31</v>
      </c>
      <c r="K59" s="48">
        <f>B58-B9</f>
        <v>-44306</v>
      </c>
      <c r="L59" s="49" t="s">
        <v>32</v>
      </c>
      <c r="M59" s="56">
        <f>SUM(M9:M58)</f>
        <v>35807.71859327946</v>
      </c>
      <c r="N59" s="57">
        <f>SUM(N9:N58)</f>
        <v>44151.228620182796</v>
      </c>
      <c r="O59" s="58">
        <f>SUM(O9:O58)</f>
        <v>37232.27393644215</v>
      </c>
    </row>
    <row r="60" spans="1:15" ht="19.5" thickBot="1" x14ac:dyDescent="0.45">
      <c r="A60" s="7"/>
      <c r="B60" s="98" t="s">
        <v>6</v>
      </c>
      <c r="C60" s="99"/>
      <c r="D60" s="79">
        <f>COUNTIF(D9:D58,-1)</f>
        <v>1</v>
      </c>
      <c r="E60" s="79">
        <f>COUNTIF(E9:E58,-1)</f>
        <v>1</v>
      </c>
      <c r="F60" s="78">
        <f>COUNTIF(F9:F58,-1)</f>
        <v>3</v>
      </c>
      <c r="G60" s="96" t="s">
        <v>30</v>
      </c>
      <c r="H60" s="97"/>
      <c r="I60" s="103"/>
      <c r="J60" s="96" t="s">
        <v>33</v>
      </c>
      <c r="K60" s="97"/>
      <c r="L60" s="103"/>
      <c r="M60" s="7"/>
      <c r="N60" s="3"/>
      <c r="O60" s="4"/>
    </row>
    <row r="61" spans="1:15" ht="19.5" thickBot="1" x14ac:dyDescent="0.45">
      <c r="A61" s="7"/>
      <c r="B61" s="98" t="s">
        <v>35</v>
      </c>
      <c r="C61" s="99"/>
      <c r="D61" s="79">
        <f>COUNTIF(D9:D58,0)</f>
        <v>0</v>
      </c>
      <c r="E61" s="79">
        <f>COUNTIF(E9:E58,0)</f>
        <v>0</v>
      </c>
      <c r="F61" s="79">
        <f>COUNTIF(F9:F58,0)</f>
        <v>0</v>
      </c>
      <c r="G61" s="53">
        <f>G59/G8</f>
        <v>1.3580771859327945</v>
      </c>
      <c r="H61" s="54">
        <f t="shared" ref="H61" si="21">H59/H8</f>
        <v>1.4415122862018279</v>
      </c>
      <c r="I61" s="55">
        <f>I59/I8</f>
        <v>1.3723227393644215</v>
      </c>
      <c r="J61" s="45">
        <f>(G61-100%)*30/K59</f>
        <v>-2.4245735516597829E-4</v>
      </c>
      <c r="K61" s="45">
        <f>(H61-100%)*30/K59</f>
        <v>-2.9895202875580818E-4</v>
      </c>
      <c r="L61" s="46">
        <f>(I61-100%)*30/K59</f>
        <v>-2.5210315038443201E-4</v>
      </c>
      <c r="M61" s="8"/>
      <c r="N61" s="2"/>
      <c r="O61" s="9"/>
    </row>
    <row r="62" spans="1:15" ht="19.5" thickBot="1" x14ac:dyDescent="0.45">
      <c r="A62" s="3"/>
      <c r="B62" s="96" t="s">
        <v>4</v>
      </c>
      <c r="C62" s="97"/>
      <c r="D62" s="53">
        <f t="shared" ref="D62:E62" si="22">D59/(D59+D60+D61)</f>
        <v>0.9</v>
      </c>
      <c r="E62" s="54">
        <f t="shared" si="22"/>
        <v>0.9</v>
      </c>
      <c r="F62" s="55">
        <f>F59/(F59+F60+F61)</f>
        <v>0.7</v>
      </c>
    </row>
    <row r="64" spans="1:15" x14ac:dyDescent="0.4">
      <c r="D64" s="79"/>
      <c r="E64" s="79"/>
      <c r="F64" s="79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J48"/>
  <sheetViews>
    <sheetView zoomScale="80" zoomScaleNormal="80" workbookViewId="0">
      <selection activeCell="F2" sqref="F2"/>
    </sheetView>
  </sheetViews>
  <sheetFormatPr defaultColWidth="8.125" defaultRowHeight="14.25" x14ac:dyDescent="0.4"/>
  <cols>
    <col min="1" max="1" width="6.625" style="43" customWidth="1"/>
    <col min="2" max="148" width="8.125" style="42"/>
    <col min="149" max="149" width="6.625" style="42" customWidth="1"/>
    <col min="150" max="150" width="7.25" style="42" customWidth="1"/>
    <col min="151" max="404" width="8.125" style="42"/>
    <col min="405" max="405" width="6.625" style="42" customWidth="1"/>
    <col min="406" max="406" width="7.25" style="42" customWidth="1"/>
    <col min="407" max="660" width="8.125" style="42"/>
    <col min="661" max="661" width="6.625" style="42" customWidth="1"/>
    <col min="662" max="662" width="7.25" style="42" customWidth="1"/>
    <col min="663" max="916" width="8.125" style="42"/>
    <col min="917" max="917" width="6.625" style="42" customWidth="1"/>
    <col min="918" max="918" width="7.25" style="42" customWidth="1"/>
    <col min="919" max="1172" width="8.125" style="42"/>
    <col min="1173" max="1173" width="6.625" style="42" customWidth="1"/>
    <col min="1174" max="1174" width="7.25" style="42" customWidth="1"/>
    <col min="1175" max="1428" width="8.125" style="42"/>
    <col min="1429" max="1429" width="6.625" style="42" customWidth="1"/>
    <col min="1430" max="1430" width="7.25" style="42" customWidth="1"/>
    <col min="1431" max="1684" width="8.125" style="42"/>
    <col min="1685" max="1685" width="6.625" style="42" customWidth="1"/>
    <col min="1686" max="1686" width="7.25" style="42" customWidth="1"/>
    <col min="1687" max="1940" width="8.125" style="42"/>
    <col min="1941" max="1941" width="6.625" style="42" customWidth="1"/>
    <col min="1942" max="1942" width="7.25" style="42" customWidth="1"/>
    <col min="1943" max="2196" width="8.125" style="42"/>
    <col min="2197" max="2197" width="6.625" style="42" customWidth="1"/>
    <col min="2198" max="2198" width="7.25" style="42" customWidth="1"/>
    <col min="2199" max="2452" width="8.125" style="42"/>
    <col min="2453" max="2453" width="6.625" style="42" customWidth="1"/>
    <col min="2454" max="2454" width="7.25" style="42" customWidth="1"/>
    <col min="2455" max="2708" width="8.125" style="42"/>
    <col min="2709" max="2709" width="6.625" style="42" customWidth="1"/>
    <col min="2710" max="2710" width="7.25" style="42" customWidth="1"/>
    <col min="2711" max="2964" width="8.125" style="42"/>
    <col min="2965" max="2965" width="6.625" style="42" customWidth="1"/>
    <col min="2966" max="2966" width="7.25" style="42" customWidth="1"/>
    <col min="2967" max="3220" width="8.125" style="42"/>
    <col min="3221" max="3221" width="6.625" style="42" customWidth="1"/>
    <col min="3222" max="3222" width="7.25" style="42" customWidth="1"/>
    <col min="3223" max="3476" width="8.125" style="42"/>
    <col min="3477" max="3477" width="6.625" style="42" customWidth="1"/>
    <col min="3478" max="3478" width="7.25" style="42" customWidth="1"/>
    <col min="3479" max="3732" width="8.125" style="42"/>
    <col min="3733" max="3733" width="6.625" style="42" customWidth="1"/>
    <col min="3734" max="3734" width="7.25" style="42" customWidth="1"/>
    <col min="3735" max="3988" width="8.125" style="42"/>
    <col min="3989" max="3989" width="6.625" style="42" customWidth="1"/>
    <col min="3990" max="3990" width="7.25" style="42" customWidth="1"/>
    <col min="3991" max="4244" width="8.125" style="42"/>
    <col min="4245" max="4245" width="6.625" style="42" customWidth="1"/>
    <col min="4246" max="4246" width="7.25" style="42" customWidth="1"/>
    <col min="4247" max="4500" width="8.125" style="42"/>
    <col min="4501" max="4501" width="6.625" style="42" customWidth="1"/>
    <col min="4502" max="4502" width="7.25" style="42" customWidth="1"/>
    <col min="4503" max="4756" width="8.125" style="42"/>
    <col min="4757" max="4757" width="6.625" style="42" customWidth="1"/>
    <col min="4758" max="4758" width="7.25" style="42" customWidth="1"/>
    <col min="4759" max="5012" width="8.125" style="42"/>
    <col min="5013" max="5013" width="6.625" style="42" customWidth="1"/>
    <col min="5014" max="5014" width="7.25" style="42" customWidth="1"/>
    <col min="5015" max="5268" width="8.125" style="42"/>
    <col min="5269" max="5269" width="6.625" style="42" customWidth="1"/>
    <col min="5270" max="5270" width="7.25" style="42" customWidth="1"/>
    <col min="5271" max="5524" width="8.125" style="42"/>
    <col min="5525" max="5525" width="6.625" style="42" customWidth="1"/>
    <col min="5526" max="5526" width="7.25" style="42" customWidth="1"/>
    <col min="5527" max="5780" width="8.125" style="42"/>
    <col min="5781" max="5781" width="6.625" style="42" customWidth="1"/>
    <col min="5782" max="5782" width="7.25" style="42" customWidth="1"/>
    <col min="5783" max="6036" width="8.125" style="42"/>
    <col min="6037" max="6037" width="6.625" style="42" customWidth="1"/>
    <col min="6038" max="6038" width="7.25" style="42" customWidth="1"/>
    <col min="6039" max="6292" width="8.125" style="42"/>
    <col min="6293" max="6293" width="6.625" style="42" customWidth="1"/>
    <col min="6294" max="6294" width="7.25" style="42" customWidth="1"/>
    <col min="6295" max="6548" width="8.125" style="42"/>
    <col min="6549" max="6549" width="6.625" style="42" customWidth="1"/>
    <col min="6550" max="6550" width="7.25" style="42" customWidth="1"/>
    <col min="6551" max="6804" width="8.125" style="42"/>
    <col min="6805" max="6805" width="6.625" style="42" customWidth="1"/>
    <col min="6806" max="6806" width="7.25" style="42" customWidth="1"/>
    <col min="6807" max="7060" width="8.125" style="42"/>
    <col min="7061" max="7061" width="6.625" style="42" customWidth="1"/>
    <col min="7062" max="7062" width="7.25" style="42" customWidth="1"/>
    <col min="7063" max="7316" width="8.125" style="42"/>
    <col min="7317" max="7317" width="6.625" style="42" customWidth="1"/>
    <col min="7318" max="7318" width="7.25" style="42" customWidth="1"/>
    <col min="7319" max="7572" width="8.125" style="42"/>
    <col min="7573" max="7573" width="6.625" style="42" customWidth="1"/>
    <col min="7574" max="7574" width="7.25" style="42" customWidth="1"/>
    <col min="7575" max="7828" width="8.125" style="42"/>
    <col min="7829" max="7829" width="6.625" style="42" customWidth="1"/>
    <col min="7830" max="7830" width="7.25" style="42" customWidth="1"/>
    <col min="7831" max="8084" width="8.125" style="42"/>
    <col min="8085" max="8085" width="6.625" style="42" customWidth="1"/>
    <col min="8086" max="8086" width="7.25" style="42" customWidth="1"/>
    <col min="8087" max="8340" width="8.125" style="42"/>
    <col min="8341" max="8341" width="6.625" style="42" customWidth="1"/>
    <col min="8342" max="8342" width="7.25" style="42" customWidth="1"/>
    <col min="8343" max="8596" width="8.125" style="42"/>
    <col min="8597" max="8597" width="6.625" style="42" customWidth="1"/>
    <col min="8598" max="8598" width="7.25" style="42" customWidth="1"/>
    <col min="8599" max="8852" width="8.125" style="42"/>
    <col min="8853" max="8853" width="6.625" style="42" customWidth="1"/>
    <col min="8854" max="8854" width="7.25" style="42" customWidth="1"/>
    <col min="8855" max="9108" width="8.125" style="42"/>
    <col min="9109" max="9109" width="6.625" style="42" customWidth="1"/>
    <col min="9110" max="9110" width="7.25" style="42" customWidth="1"/>
    <col min="9111" max="9364" width="8.125" style="42"/>
    <col min="9365" max="9365" width="6.625" style="42" customWidth="1"/>
    <col min="9366" max="9366" width="7.25" style="42" customWidth="1"/>
    <col min="9367" max="9620" width="8.125" style="42"/>
    <col min="9621" max="9621" width="6.625" style="42" customWidth="1"/>
    <col min="9622" max="9622" width="7.25" style="42" customWidth="1"/>
    <col min="9623" max="9876" width="8.125" style="42"/>
    <col min="9877" max="9877" width="6.625" style="42" customWidth="1"/>
    <col min="9878" max="9878" width="7.25" style="42" customWidth="1"/>
    <col min="9879" max="10132" width="8.125" style="42"/>
    <col min="10133" max="10133" width="6.625" style="42" customWidth="1"/>
    <col min="10134" max="10134" width="7.25" style="42" customWidth="1"/>
    <col min="10135" max="10388" width="8.125" style="42"/>
    <col min="10389" max="10389" width="6.625" style="42" customWidth="1"/>
    <col min="10390" max="10390" width="7.25" style="42" customWidth="1"/>
    <col min="10391" max="10644" width="8.125" style="42"/>
    <col min="10645" max="10645" width="6.625" style="42" customWidth="1"/>
    <col min="10646" max="10646" width="7.25" style="42" customWidth="1"/>
    <col min="10647" max="10900" width="8.125" style="42"/>
    <col min="10901" max="10901" width="6.625" style="42" customWidth="1"/>
    <col min="10902" max="10902" width="7.25" style="42" customWidth="1"/>
    <col min="10903" max="11156" width="8.125" style="42"/>
    <col min="11157" max="11157" width="6.625" style="42" customWidth="1"/>
    <col min="11158" max="11158" width="7.25" style="42" customWidth="1"/>
    <col min="11159" max="11412" width="8.125" style="42"/>
    <col min="11413" max="11413" width="6.625" style="42" customWidth="1"/>
    <col min="11414" max="11414" width="7.25" style="42" customWidth="1"/>
    <col min="11415" max="11668" width="8.125" style="42"/>
    <col min="11669" max="11669" width="6.625" style="42" customWidth="1"/>
    <col min="11670" max="11670" width="7.25" style="42" customWidth="1"/>
    <col min="11671" max="11924" width="8.125" style="42"/>
    <col min="11925" max="11925" width="6.625" style="42" customWidth="1"/>
    <col min="11926" max="11926" width="7.25" style="42" customWidth="1"/>
    <col min="11927" max="12180" width="8.125" style="42"/>
    <col min="12181" max="12181" width="6.625" style="42" customWidth="1"/>
    <col min="12182" max="12182" width="7.25" style="42" customWidth="1"/>
    <col min="12183" max="12436" width="8.125" style="42"/>
    <col min="12437" max="12437" width="6.625" style="42" customWidth="1"/>
    <col min="12438" max="12438" width="7.25" style="42" customWidth="1"/>
    <col min="12439" max="12692" width="8.125" style="42"/>
    <col min="12693" max="12693" width="6.625" style="42" customWidth="1"/>
    <col min="12694" max="12694" width="7.25" style="42" customWidth="1"/>
    <col min="12695" max="12948" width="8.125" style="42"/>
    <col min="12949" max="12949" width="6.625" style="42" customWidth="1"/>
    <col min="12950" max="12950" width="7.25" style="42" customWidth="1"/>
    <col min="12951" max="13204" width="8.125" style="42"/>
    <col min="13205" max="13205" width="6.625" style="42" customWidth="1"/>
    <col min="13206" max="13206" width="7.25" style="42" customWidth="1"/>
    <col min="13207" max="13460" width="8.125" style="42"/>
    <col min="13461" max="13461" width="6.625" style="42" customWidth="1"/>
    <col min="13462" max="13462" width="7.25" style="42" customWidth="1"/>
    <col min="13463" max="13716" width="8.125" style="42"/>
    <col min="13717" max="13717" width="6.625" style="42" customWidth="1"/>
    <col min="13718" max="13718" width="7.25" style="42" customWidth="1"/>
    <col min="13719" max="13972" width="8.125" style="42"/>
    <col min="13973" max="13973" width="6.625" style="42" customWidth="1"/>
    <col min="13974" max="13974" width="7.25" style="42" customWidth="1"/>
    <col min="13975" max="14228" width="8.125" style="42"/>
    <col min="14229" max="14229" width="6.625" style="42" customWidth="1"/>
    <col min="14230" max="14230" width="7.25" style="42" customWidth="1"/>
    <col min="14231" max="14484" width="8.125" style="42"/>
    <col min="14485" max="14485" width="6.625" style="42" customWidth="1"/>
    <col min="14486" max="14486" width="7.25" style="42" customWidth="1"/>
    <col min="14487" max="14740" width="8.125" style="42"/>
    <col min="14741" max="14741" width="6.625" style="42" customWidth="1"/>
    <col min="14742" max="14742" width="7.25" style="42" customWidth="1"/>
    <col min="14743" max="14996" width="8.125" style="42"/>
    <col min="14997" max="14997" width="6.625" style="42" customWidth="1"/>
    <col min="14998" max="14998" width="7.25" style="42" customWidth="1"/>
    <col min="14999" max="15252" width="8.125" style="42"/>
    <col min="15253" max="15253" width="6.625" style="42" customWidth="1"/>
    <col min="15254" max="15254" width="7.25" style="42" customWidth="1"/>
    <col min="15255" max="15508" width="8.125" style="42"/>
    <col min="15509" max="15509" width="6.625" style="42" customWidth="1"/>
    <col min="15510" max="15510" width="7.25" style="42" customWidth="1"/>
    <col min="15511" max="15764" width="8.125" style="42"/>
    <col min="15765" max="15765" width="6.625" style="42" customWidth="1"/>
    <col min="15766" max="15766" width="7.25" style="42" customWidth="1"/>
    <col min="15767" max="16020" width="8.125" style="42"/>
    <col min="16021" max="16021" width="6.625" style="42" customWidth="1"/>
    <col min="16022" max="16022" width="7.25" style="42" customWidth="1"/>
    <col min="16023" max="16384" width="8.125" style="42"/>
  </cols>
  <sheetData>
    <row r="1" spans="1:35" x14ac:dyDescent="0.4">
      <c r="A1" s="106" t="s">
        <v>58</v>
      </c>
      <c r="B1" s="106"/>
    </row>
    <row r="3" spans="1:35" x14ac:dyDescent="0.4">
      <c r="B3" s="64" t="s">
        <v>37</v>
      </c>
      <c r="E3" s="59"/>
      <c r="I3" s="59" t="s">
        <v>38</v>
      </c>
      <c r="R3" s="59" t="s">
        <v>39</v>
      </c>
      <c r="AA3" s="59" t="s">
        <v>40</v>
      </c>
      <c r="AI3" s="59" t="s">
        <v>41</v>
      </c>
    </row>
    <row r="47" spans="2:36" x14ac:dyDescent="0.4">
      <c r="B47" s="59"/>
      <c r="F47" s="59"/>
      <c r="N47" s="59"/>
      <c r="V47" s="59"/>
      <c r="AC47" s="59"/>
    </row>
    <row r="48" spans="2:36" x14ac:dyDescent="0.4">
      <c r="B48" s="59" t="s">
        <v>43</v>
      </c>
      <c r="K48" s="59" t="s">
        <v>42</v>
      </c>
      <c r="T48" s="59" t="s">
        <v>44</v>
      </c>
      <c r="Z48" s="59" t="s">
        <v>45</v>
      </c>
      <c r="AJ48" s="59" t="s">
        <v>50</v>
      </c>
    </row>
  </sheetData>
  <mergeCells count="1">
    <mergeCell ref="A1:B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0" sqref="A10"/>
    </sheetView>
  </sheetViews>
  <sheetFormatPr defaultColWidth="8.125" defaultRowHeight="13.5" x14ac:dyDescent="0.4"/>
  <cols>
    <col min="1" max="16384" width="8.125" style="42"/>
  </cols>
  <sheetData>
    <row r="1" spans="1:10" x14ac:dyDescent="0.4">
      <c r="A1" s="42" t="s">
        <v>26</v>
      </c>
    </row>
    <row r="2" spans="1:10" x14ac:dyDescent="0.4">
      <c r="A2" s="107" t="s">
        <v>57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0" x14ac:dyDescent="0.4">
      <c r="A3" s="108"/>
      <c r="B3" s="108"/>
      <c r="C3" s="108"/>
      <c r="D3" s="108"/>
      <c r="E3" s="108"/>
      <c r="F3" s="108"/>
      <c r="G3" s="108"/>
      <c r="H3" s="108"/>
      <c r="I3" s="108"/>
      <c r="J3" s="108"/>
    </row>
    <row r="4" spans="1:10" x14ac:dyDescent="0.4">
      <c r="A4" s="108"/>
      <c r="B4" s="108"/>
      <c r="C4" s="108"/>
      <c r="D4" s="108"/>
      <c r="E4" s="108"/>
      <c r="F4" s="108"/>
      <c r="G4" s="108"/>
      <c r="H4" s="108"/>
      <c r="I4" s="108"/>
      <c r="J4" s="108"/>
    </row>
    <row r="5" spans="1:10" x14ac:dyDescent="0.4">
      <c r="A5" s="108"/>
      <c r="B5" s="108"/>
      <c r="C5" s="108"/>
      <c r="D5" s="108"/>
      <c r="E5" s="108"/>
      <c r="F5" s="108"/>
      <c r="G5" s="108"/>
      <c r="H5" s="108"/>
      <c r="I5" s="108"/>
      <c r="J5" s="108"/>
    </row>
    <row r="6" spans="1:10" x14ac:dyDescent="0.4">
      <c r="A6" s="108"/>
      <c r="B6" s="108"/>
      <c r="C6" s="108"/>
      <c r="D6" s="108"/>
      <c r="E6" s="108"/>
      <c r="F6" s="108"/>
      <c r="G6" s="108"/>
      <c r="H6" s="108"/>
      <c r="I6" s="108"/>
      <c r="J6" s="108"/>
    </row>
    <row r="7" spans="1:10" x14ac:dyDescent="0.4">
      <c r="A7" s="108"/>
      <c r="B7" s="108"/>
      <c r="C7" s="108"/>
      <c r="D7" s="108"/>
      <c r="E7" s="108"/>
      <c r="F7" s="108"/>
      <c r="G7" s="108"/>
      <c r="H7" s="108"/>
      <c r="I7" s="108"/>
      <c r="J7" s="108"/>
    </row>
    <row r="8" spans="1:10" x14ac:dyDescent="0.4">
      <c r="A8" s="108"/>
      <c r="B8" s="108"/>
      <c r="C8" s="108"/>
      <c r="D8" s="108"/>
      <c r="E8" s="108"/>
      <c r="F8" s="108"/>
      <c r="G8" s="108"/>
      <c r="H8" s="108"/>
      <c r="I8" s="108"/>
      <c r="J8" s="108"/>
    </row>
    <row r="9" spans="1:10" x14ac:dyDescent="0.4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1" spans="1:10" x14ac:dyDescent="0.4">
      <c r="A11" s="42" t="s">
        <v>27</v>
      </c>
    </row>
    <row r="12" spans="1:10" x14ac:dyDescent="0.4">
      <c r="A12" s="109"/>
      <c r="B12" s="110"/>
      <c r="C12" s="110"/>
      <c r="D12" s="110"/>
      <c r="E12" s="110"/>
      <c r="F12" s="110"/>
      <c r="G12" s="110"/>
      <c r="H12" s="110"/>
      <c r="I12" s="110"/>
      <c r="J12" s="110"/>
    </row>
    <row r="13" spans="1:10" x14ac:dyDescent="0.4">
      <c r="A13" s="110"/>
      <c r="B13" s="110"/>
      <c r="C13" s="110"/>
      <c r="D13" s="110"/>
      <c r="E13" s="110"/>
      <c r="F13" s="110"/>
      <c r="G13" s="110"/>
      <c r="H13" s="110"/>
      <c r="I13" s="110"/>
      <c r="J13" s="110"/>
    </row>
    <row r="14" spans="1:10" x14ac:dyDescent="0.4">
      <c r="A14" s="110"/>
      <c r="B14" s="110"/>
      <c r="C14" s="110"/>
      <c r="D14" s="110"/>
      <c r="E14" s="110"/>
      <c r="F14" s="110"/>
      <c r="G14" s="110"/>
      <c r="H14" s="110"/>
      <c r="I14" s="110"/>
      <c r="J14" s="110"/>
    </row>
    <row r="15" spans="1:10" x14ac:dyDescent="0.4">
      <c r="A15" s="110"/>
      <c r="B15" s="110"/>
      <c r="C15" s="110"/>
      <c r="D15" s="110"/>
      <c r="E15" s="110"/>
      <c r="F15" s="110"/>
      <c r="G15" s="110"/>
      <c r="H15" s="110"/>
      <c r="I15" s="110"/>
      <c r="J15" s="110"/>
    </row>
    <row r="16" spans="1:10" x14ac:dyDescent="0.4">
      <c r="A16" s="110"/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x14ac:dyDescent="0.4">
      <c r="A17" s="110"/>
      <c r="B17" s="110"/>
      <c r="C17" s="110"/>
      <c r="D17" s="110"/>
      <c r="E17" s="110"/>
      <c r="F17" s="110"/>
      <c r="G17" s="110"/>
      <c r="H17" s="110"/>
      <c r="I17" s="110"/>
      <c r="J17" s="110"/>
    </row>
    <row r="18" spans="1:10" x14ac:dyDescent="0.4">
      <c r="A18" s="110"/>
      <c r="B18" s="110"/>
      <c r="C18" s="110"/>
      <c r="D18" s="110"/>
      <c r="E18" s="110"/>
      <c r="F18" s="110"/>
      <c r="G18" s="110"/>
      <c r="H18" s="110"/>
      <c r="I18" s="110"/>
      <c r="J18" s="110"/>
    </row>
    <row r="19" spans="1:10" x14ac:dyDescent="0.4">
      <c r="A19" s="110"/>
      <c r="B19" s="110"/>
      <c r="C19" s="110"/>
      <c r="D19" s="110"/>
      <c r="E19" s="110"/>
      <c r="F19" s="110"/>
      <c r="G19" s="110"/>
      <c r="H19" s="110"/>
      <c r="I19" s="110"/>
      <c r="J19" s="110"/>
    </row>
    <row r="21" spans="1:10" x14ac:dyDescent="0.4">
      <c r="A21" s="42" t="s">
        <v>28</v>
      </c>
    </row>
    <row r="22" spans="1:10" x14ac:dyDescent="0.4">
      <c r="A22" s="109"/>
      <c r="B22" s="109"/>
      <c r="C22" s="109"/>
      <c r="D22" s="109"/>
      <c r="E22" s="109"/>
      <c r="F22" s="109"/>
      <c r="G22" s="109"/>
      <c r="H22" s="109"/>
      <c r="I22" s="109"/>
      <c r="J22" s="109"/>
    </row>
    <row r="23" spans="1:10" x14ac:dyDescent="0.4">
      <c r="A23" s="109"/>
      <c r="B23" s="109"/>
      <c r="C23" s="109"/>
      <c r="D23" s="109"/>
      <c r="E23" s="109"/>
      <c r="F23" s="109"/>
      <c r="G23" s="109"/>
      <c r="H23" s="109"/>
      <c r="I23" s="109"/>
      <c r="J23" s="109"/>
    </row>
    <row r="24" spans="1:10" x14ac:dyDescent="0.4">
      <c r="A24" s="109"/>
      <c r="B24" s="109"/>
      <c r="C24" s="109"/>
      <c r="D24" s="109"/>
      <c r="E24" s="109"/>
      <c r="F24" s="109"/>
      <c r="G24" s="109"/>
      <c r="H24" s="109"/>
      <c r="I24" s="109"/>
      <c r="J24" s="109"/>
    </row>
    <row r="25" spans="1:10" x14ac:dyDescent="0.4">
      <c r="A25" s="109"/>
      <c r="B25" s="109"/>
      <c r="C25" s="109"/>
      <c r="D25" s="109"/>
      <c r="E25" s="109"/>
      <c r="F25" s="109"/>
      <c r="G25" s="109"/>
      <c r="H25" s="109"/>
      <c r="I25" s="109"/>
      <c r="J25" s="109"/>
    </row>
    <row r="26" spans="1:10" x14ac:dyDescent="0.4">
      <c r="A26" s="109"/>
      <c r="B26" s="109"/>
      <c r="C26" s="109"/>
      <c r="D26" s="109"/>
      <c r="E26" s="109"/>
      <c r="F26" s="109"/>
      <c r="G26" s="109"/>
      <c r="H26" s="109"/>
      <c r="I26" s="109"/>
      <c r="J26" s="109"/>
    </row>
    <row r="27" spans="1:10" x14ac:dyDescent="0.4">
      <c r="A27" s="109"/>
      <c r="B27" s="109"/>
      <c r="C27" s="109"/>
      <c r="D27" s="109"/>
      <c r="E27" s="109"/>
      <c r="F27" s="109"/>
      <c r="G27" s="109"/>
      <c r="H27" s="109"/>
      <c r="I27" s="109"/>
      <c r="J27" s="109"/>
    </row>
    <row r="28" spans="1:10" x14ac:dyDescent="0.4">
      <c r="A28" s="109"/>
      <c r="B28" s="109"/>
      <c r="C28" s="109"/>
      <c r="D28" s="109"/>
      <c r="E28" s="109"/>
      <c r="F28" s="109"/>
      <c r="G28" s="109"/>
      <c r="H28" s="109"/>
      <c r="I28" s="109"/>
      <c r="J28" s="109"/>
    </row>
    <row r="29" spans="1:10" x14ac:dyDescent="0.4">
      <c r="A29" s="109"/>
      <c r="B29" s="109"/>
      <c r="C29" s="109"/>
      <c r="D29" s="109"/>
      <c r="E29" s="109"/>
      <c r="F29" s="109"/>
      <c r="G29" s="109"/>
      <c r="H29" s="109"/>
      <c r="I29" s="109"/>
      <c r="J29" s="10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B11" sqref="B11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2" t="s">
        <v>14</v>
      </c>
      <c r="B1" s="23"/>
      <c r="C1" s="24"/>
      <c r="D1" s="25"/>
      <c r="E1" s="24"/>
      <c r="F1" s="25"/>
      <c r="G1" s="24"/>
      <c r="H1" s="25"/>
    </row>
    <row r="2" spans="1:8" x14ac:dyDescent="0.4">
      <c r="A2" s="26"/>
      <c r="B2" s="24"/>
      <c r="C2" s="24"/>
      <c r="D2" s="25"/>
      <c r="E2" s="24"/>
      <c r="F2" s="25"/>
      <c r="G2" s="24"/>
      <c r="H2" s="25"/>
    </row>
    <row r="3" spans="1:8" x14ac:dyDescent="0.4">
      <c r="A3" s="27" t="s">
        <v>15</v>
      </c>
      <c r="B3" s="27" t="s">
        <v>16</v>
      </c>
      <c r="C3" s="27" t="s">
        <v>17</v>
      </c>
      <c r="D3" s="28" t="s">
        <v>18</v>
      </c>
      <c r="E3" s="27" t="s">
        <v>19</v>
      </c>
      <c r="F3" s="28" t="s">
        <v>18</v>
      </c>
      <c r="G3" s="27" t="s">
        <v>20</v>
      </c>
      <c r="H3" s="28" t="s">
        <v>18</v>
      </c>
    </row>
    <row r="4" spans="1:8" x14ac:dyDescent="0.4">
      <c r="A4" s="29" t="s">
        <v>21</v>
      </c>
      <c r="B4" s="29" t="s">
        <v>22</v>
      </c>
      <c r="C4" s="29"/>
      <c r="D4" s="30"/>
      <c r="E4" s="29"/>
      <c r="F4" s="30"/>
      <c r="G4" s="29"/>
      <c r="H4" s="30"/>
    </row>
    <row r="5" spans="1:8" x14ac:dyDescent="0.4">
      <c r="A5" s="29" t="s">
        <v>21</v>
      </c>
      <c r="B5" s="29" t="s">
        <v>46</v>
      </c>
      <c r="C5" s="29"/>
      <c r="D5" s="30"/>
      <c r="E5" s="29"/>
      <c r="F5" s="31"/>
      <c r="G5" s="29"/>
      <c r="H5" s="31" t="s">
        <v>47</v>
      </c>
    </row>
    <row r="6" spans="1:8" x14ac:dyDescent="0.4">
      <c r="A6" s="29" t="s">
        <v>21</v>
      </c>
      <c r="B6" s="29" t="s">
        <v>48</v>
      </c>
      <c r="C6" s="29"/>
      <c r="D6" s="31"/>
      <c r="E6" s="29"/>
      <c r="F6" s="31"/>
      <c r="G6" s="29"/>
      <c r="H6" s="31"/>
    </row>
    <row r="7" spans="1:8" x14ac:dyDescent="0.4">
      <c r="A7" s="29" t="s">
        <v>21</v>
      </c>
      <c r="B7" s="29" t="s">
        <v>51</v>
      </c>
      <c r="C7" s="29"/>
      <c r="D7" s="31"/>
      <c r="E7" s="29"/>
      <c r="F7" s="31"/>
      <c r="G7" s="29"/>
      <c r="H7" s="31"/>
    </row>
    <row r="8" spans="1:8" x14ac:dyDescent="0.4">
      <c r="A8" s="29" t="s">
        <v>21</v>
      </c>
      <c r="B8" s="29" t="s">
        <v>52</v>
      </c>
      <c r="C8" s="29"/>
      <c r="D8" s="31"/>
      <c r="E8" s="29"/>
      <c r="F8" s="31"/>
      <c r="G8" s="29"/>
      <c r="H8" s="31"/>
    </row>
    <row r="9" spans="1:8" x14ac:dyDescent="0.4">
      <c r="A9" s="29" t="s">
        <v>21</v>
      </c>
      <c r="B9" s="29" t="s">
        <v>53</v>
      </c>
      <c r="C9" s="29"/>
      <c r="D9" s="31"/>
      <c r="E9" s="29"/>
      <c r="F9" s="31"/>
      <c r="G9" s="29"/>
      <c r="H9" s="31"/>
    </row>
    <row r="10" spans="1:8" x14ac:dyDescent="0.4">
      <c r="A10" s="29" t="s">
        <v>21</v>
      </c>
      <c r="B10" s="29" t="s">
        <v>54</v>
      </c>
      <c r="C10" s="29"/>
      <c r="D10" s="31"/>
      <c r="E10" s="29"/>
      <c r="F10" s="31"/>
      <c r="G10" s="29"/>
      <c r="H10" s="31"/>
    </row>
    <row r="11" spans="1:8" x14ac:dyDescent="0.4">
      <c r="A11" s="29" t="s">
        <v>21</v>
      </c>
      <c r="B11" s="29" t="s">
        <v>55</v>
      </c>
      <c r="C11" s="29"/>
      <c r="D11" s="31"/>
      <c r="E11" s="29"/>
      <c r="F11" s="31"/>
      <c r="G11" s="29"/>
      <c r="H11" s="31"/>
    </row>
    <row r="12" spans="1:8" x14ac:dyDescent="0.4">
      <c r="A12" s="26"/>
      <c r="B12" s="24"/>
      <c r="C12" s="24"/>
      <c r="D12" s="25"/>
      <c r="E12" s="24"/>
      <c r="F12" s="25"/>
      <c r="G12" s="24"/>
      <c r="H12" s="2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lgssky lgssky</cp:lastModifiedBy>
  <cp:lastPrinted>2021-08-07T02:10:53Z</cp:lastPrinted>
  <dcterms:created xsi:type="dcterms:W3CDTF">2020-09-18T03:10:57Z</dcterms:created>
  <dcterms:modified xsi:type="dcterms:W3CDTF">2021-08-15T05:15:32Z</dcterms:modified>
</cp:coreProperties>
</file>