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EC-PCuser\Desktop\デモトレード結果\"/>
    </mc:Choice>
  </mc:AlternateContent>
  <bookViews>
    <workbookView xWindow="-120" yWindow="-120" windowWidth="29040" windowHeight="15840" activeTab="2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 s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<sst xmlns="http://schemas.openxmlformats.org/spreadsheetml/2006/main" count="51" uniqueCount="40">
  <si>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</si>
  <si>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</si>
  <si>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</si>
  <si>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</si>
  <si>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</si>
  <si>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</si>
  <si>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</si>
  <si>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</si>
  <si>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</si>
  <si>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</si>
  <si>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</si>
  <si>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</si>
  <si>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</si>
  <si>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</si>
  <si>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</si>
  <si>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</si>
  <si>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</si>
  <si>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</si>
  <si>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</si>
  <si>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</si>
  <si>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</si>
  <si>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</si>
  <si>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</si>
  <si>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</si>
  <si>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</si>
  <si>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</si>
  <si>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</si>
  <si>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</si>
  <si>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</si>
  <si>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</si>
  <si>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</si>
  <si>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</si>
  <si>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</si>
  <si>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</si>
  <si>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</si>
  <si>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</si>
  <si>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USDJPY</t>
    <phoneticPr fontId="1"/>
  </si>
  <si>
    <t>1H足</t>
    <rPh sb="2" eb="3">
      <t>アシ</t>
    </rPh>
    <phoneticPr fontId="1"/>
  </si>
  <si>
    <t>No.1</t>
    <phoneticPr fontId="1"/>
  </si>
  <si>
    <t>デモトレードの考え方、作業の仕方は次のような流れで行ってよいでしょうか。マーケットがオープンしているとき、EBを選びFIBを引いて、例えば-127の値：110.057を基準にして、買いの指値（+20pips)を加えた指値：110.257,また、逆指値は106.755(110.057x0.97)として、合わせて成り行き注文をだす。それで買い建玉ができます。それを決済するとき、売り建玉で先の指値、逆指値を考慮して指値、逆指値を決め、合わせ成り行き決済を行うと考えておりますが、このような流れでよいのでしょうか。また、デモトレードの結果を記入するエクセルのフォーマットはございますか。また、FIBで引いたとき値とチャート右の縦軸の値が小数点３位が微妙に違いますが。これはどちらの数値を使うのでしょうか。よろしくご指示ください。木村信行</t>
    <rPh sb="7" eb="8">
      <t>カンガ</t>
    </rPh>
    <rPh sb="9" eb="10">
      <t>カタ</t>
    </rPh>
    <rPh sb="11" eb="13">
      <t>サギョウ</t>
    </rPh>
    <rPh sb="14" eb="16">
      <t>シカタ</t>
    </rPh>
    <rPh sb="17" eb="18">
      <t>ツギ</t>
    </rPh>
    <rPh sb="22" eb="23">
      <t>ナガ</t>
    </rPh>
    <rPh sb="25" eb="26">
      <t>オコナ</t>
    </rPh>
    <rPh sb="56" eb="57">
      <t>エラ</t>
    </rPh>
    <rPh sb="62" eb="63">
      <t>ヒ</t>
    </rPh>
    <rPh sb="66" eb="67">
      <t>タト</t>
    </rPh>
    <rPh sb="74" eb="75">
      <t>ネ</t>
    </rPh>
    <rPh sb="84" eb="86">
      <t>キジュン</t>
    </rPh>
    <rPh sb="90" eb="91">
      <t>カ</t>
    </rPh>
    <rPh sb="93" eb="95">
      <t>サシネ</t>
    </rPh>
    <rPh sb="105" eb="106">
      <t>クワ</t>
    </rPh>
    <rPh sb="108" eb="110">
      <t>サシネ</t>
    </rPh>
    <rPh sb="122" eb="123">
      <t>ギャク</t>
    </rPh>
    <rPh sb="123" eb="125">
      <t>サシネ</t>
    </rPh>
    <rPh sb="151" eb="152">
      <t>ア</t>
    </rPh>
    <rPh sb="155" eb="156">
      <t>ナ</t>
    </rPh>
    <rPh sb="157" eb="158">
      <t>ユ</t>
    </rPh>
    <rPh sb="159" eb="161">
      <t>チュウモン</t>
    </rPh>
    <rPh sb="168" eb="169">
      <t>カ</t>
    </rPh>
    <rPh sb="170" eb="172">
      <t>タテギョク</t>
    </rPh>
    <rPh sb="181" eb="183">
      <t>ケッサイ</t>
    </rPh>
    <rPh sb="188" eb="189">
      <t>ウ</t>
    </rPh>
    <rPh sb="190" eb="192">
      <t>タテギョク</t>
    </rPh>
    <rPh sb="193" eb="194">
      <t>サキ</t>
    </rPh>
    <rPh sb="195" eb="197">
      <t>サシネ</t>
    </rPh>
    <rPh sb="198" eb="199">
      <t>ギャク</t>
    </rPh>
    <rPh sb="199" eb="201">
      <t>サシネ</t>
    </rPh>
    <rPh sb="202" eb="204">
      <t>コウリョ</t>
    </rPh>
    <rPh sb="206" eb="208">
      <t>サシネ</t>
    </rPh>
    <rPh sb="209" eb="210">
      <t>ギャク</t>
    </rPh>
    <rPh sb="210" eb="212">
      <t>サシネ</t>
    </rPh>
    <rPh sb="213" eb="214">
      <t>キ</t>
    </rPh>
    <rPh sb="216" eb="217">
      <t>ア</t>
    </rPh>
    <rPh sb="219" eb="220">
      <t>ナ</t>
    </rPh>
    <rPh sb="221" eb="222">
      <t>ユ</t>
    </rPh>
    <rPh sb="223" eb="225">
      <t>ケッサイ</t>
    </rPh>
    <rPh sb="226" eb="227">
      <t>オコナ</t>
    </rPh>
    <rPh sb="229" eb="230">
      <t>カンガ</t>
    </rPh>
    <rPh sb="243" eb="244">
      <t>ナガ</t>
    </rPh>
    <rPh sb="265" eb="267">
      <t>ケッカ</t>
    </rPh>
    <rPh sb="268" eb="270">
      <t>キニュウ</t>
    </rPh>
    <rPh sb="298" eb="299">
      <t>ヒ</t>
    </rPh>
    <rPh sb="303" eb="304">
      <t>ネ</t>
    </rPh>
    <rPh sb="309" eb="310">
      <t>ミギ</t>
    </rPh>
    <rPh sb="311" eb="313">
      <t>タテジク</t>
    </rPh>
    <rPh sb="314" eb="315">
      <t>ネ</t>
    </rPh>
    <rPh sb="316" eb="319">
      <t>ショウスウテン</t>
    </rPh>
    <rPh sb="320" eb="321">
      <t>イ</t>
    </rPh>
    <rPh sb="322" eb="324">
      <t>ビミョウ</t>
    </rPh>
    <rPh sb="325" eb="326">
      <t>チガ</t>
    </rPh>
    <rPh sb="338" eb="340">
      <t>スウチ</t>
    </rPh>
    <rPh sb="341" eb="342">
      <t>ツカ</t>
    </rPh>
    <rPh sb="355" eb="357">
      <t>シジ</t>
    </rPh>
    <rPh sb="362" eb="366">
      <t>キムラノブユキ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</si>
</sst>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=""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=""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=""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=""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=""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=""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=""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=""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=""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=""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=""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=""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=""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=""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=""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=""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=""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=""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=""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=""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=""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10</xdr:col>
      <xdr:colOff>278101</xdr:colOff>
      <xdr:row>30</xdr:row>
      <xdr:rowOff>125428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6288376" cy="53737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0" sqref="B10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36</v>
      </c>
    </row>
    <row r="2" spans="1:18" x14ac:dyDescent="0.45">
      <c r="A2" s="1" t="s">
        <v>8</v>
      </c>
      <c r="C2" t="s">
        <v>37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34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4" t="s">
        <v>3</v>
      </c>
      <c r="H6" s="85"/>
      <c r="I6" s="91"/>
      <c r="J6" s="84" t="s">
        <v>23</v>
      </c>
      <c r="K6" s="85"/>
      <c r="L6" s="91"/>
      <c r="M6" s="84" t="s">
        <v>24</v>
      </c>
      <c r="N6" s="85"/>
      <c r="O6" s="91"/>
    </row>
    <row r="7" spans="1:18" ht="18.600000000000001" thickBot="1" x14ac:dyDescent="0.5">
      <c r="A7" s="27"/>
      <c r="B7" s="27" t="s">
        <v>2</v>
      </c>
      <c r="C7" s="64" t="s">
        <v>29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23</v>
      </c>
      <c r="K8" s="89"/>
      <c r="L8" s="90"/>
      <c r="M8" s="88"/>
      <c r="N8" s="89"/>
      <c r="O8" s="90"/>
    </row>
    <row r="9" spans="1:18" x14ac:dyDescent="0.45">
      <c r="A9" s="9">
        <v>1</v>
      </c>
      <c r="B9" s="23">
        <v>44414</v>
      </c>
      <c r="C9" s="50">
        <v>1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5">
      <c r="A10" s="9">
        <v>2</v>
      </c>
      <c r="B10" s="5"/>
      <c r="C10" s="47"/>
      <c r="D10" s="57"/>
      <c r="E10" s="58"/>
      <c r="F10" s="59"/>
      <c r="G10" s="22" t="str">
        <f t="shared" ref="G10:G42" si="2">IF(D10="","",G9+M10)</f>
        <v/>
      </c>
      <c r="H10" s="22" t="str">
        <f t="shared" ref="H10:H42" si="3">IF(E10="","",H9+N10)</f>
        <v/>
      </c>
      <c r="I10" s="22" t="str">
        <f t="shared" ref="I10:I42" si="4">IF(F10="","",I9+O10)</f>
        <v/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 t="str">
        <f t="shared" ref="M10:M12" si="8">IF(D10="","",J10*D10)</f>
        <v/>
      </c>
      <c r="N10" s="45" t="str">
        <f t="shared" ref="N10:N12" si="9">IF(E10="","",K10*E10)</f>
        <v/>
      </c>
      <c r="O10" s="46" t="str">
        <f t="shared" ref="O10:O12" si="10">IF(F10="","",L10*F10)</f>
        <v/>
      </c>
      <c r="P10" s="40"/>
      <c r="Q10" s="40"/>
      <c r="R10" s="40"/>
    </row>
    <row r="11" spans="1:18" x14ac:dyDescent="0.45">
      <c r="A11" s="9">
        <v>3</v>
      </c>
      <c r="B11" s="5"/>
      <c r="C11" s="47"/>
      <c r="D11" s="57"/>
      <c r="E11" s="58"/>
      <c r="F11" s="80"/>
      <c r="G11" s="22" t="str">
        <f t="shared" si="2"/>
        <v/>
      </c>
      <c r="H11" s="22" t="str">
        <f t="shared" si="3"/>
        <v/>
      </c>
      <c r="I11" s="22" t="str">
        <f t="shared" si="4"/>
        <v/>
      </c>
      <c r="J11" s="44" t="str">
        <f t="shared" si="5"/>
        <v/>
      </c>
      <c r="K11" s="45" t="str">
        <f t="shared" si="6"/>
        <v/>
      </c>
      <c r="L11" s="46" t="str">
        <f t="shared" si="7"/>
        <v/>
      </c>
      <c r="M11" s="44" t="str">
        <f t="shared" si="8"/>
        <v/>
      </c>
      <c r="N11" s="45" t="str">
        <f t="shared" si="9"/>
        <v/>
      </c>
      <c r="O11" s="46" t="str">
        <f t="shared" si="10"/>
        <v/>
      </c>
      <c r="P11" s="40"/>
      <c r="Q11" s="40"/>
      <c r="R11" s="40"/>
    </row>
    <row r="12" spans="1:18" x14ac:dyDescent="0.45">
      <c r="A12" s="9">
        <v>4</v>
      </c>
      <c r="B12" s="5"/>
      <c r="C12" s="47"/>
      <c r="D12" s="57"/>
      <c r="E12" s="58"/>
      <c r="F12" s="59"/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44" t="str">
        <f t="shared" si="5"/>
        <v/>
      </c>
      <c r="K12" s="45" t="str">
        <f t="shared" si="6"/>
        <v/>
      </c>
      <c r="L12" s="46" t="str">
        <f t="shared" si="7"/>
        <v/>
      </c>
      <c r="M12" s="44" t="str">
        <f t="shared" si="8"/>
        <v/>
      </c>
      <c r="N12" s="45" t="str">
        <f t="shared" si="9"/>
        <v/>
      </c>
      <c r="O12" s="46" t="str">
        <f t="shared" si="10"/>
        <v/>
      </c>
      <c r="P12" s="40"/>
      <c r="Q12" s="40"/>
      <c r="R12" s="40"/>
    </row>
    <row r="13" spans="1:18" x14ac:dyDescent="0.45">
      <c r="A13" s="9">
        <v>5</v>
      </c>
      <c r="B13" s="5"/>
      <c r="C13" s="47"/>
      <c r="D13" s="57"/>
      <c r="E13" s="58"/>
      <c r="F13" s="80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 t="str">
        <f t="shared" ref="J13:J58" si="11">IF(G12="","",G12*0.03)</f>
        <v/>
      </c>
      <c r="K13" s="45" t="str">
        <f t="shared" ref="K13:K58" si="12">IF(H12="","",H12*0.03)</f>
        <v/>
      </c>
      <c r="L13" s="46" t="str">
        <f t="shared" ref="L13:L58" si="13">IF(I12="","",I12*0.03)</f>
        <v/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45">
      <c r="A14" s="9">
        <v>6</v>
      </c>
      <c r="B14" s="5"/>
      <c r="C14" s="47"/>
      <c r="D14" s="57"/>
      <c r="E14" s="58"/>
      <c r="F14" s="59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45">
      <c r="A15" s="9">
        <v>7</v>
      </c>
      <c r="B15" s="5"/>
      <c r="C15" s="47"/>
      <c r="D15" s="57"/>
      <c r="E15" s="58"/>
      <c r="F15" s="59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5">
      <c r="A16" s="9">
        <v>8</v>
      </c>
      <c r="B16" s="5"/>
      <c r="C16" s="47"/>
      <c r="D16" s="57"/>
      <c r="E16" s="58"/>
      <c r="F16" s="59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5">
      <c r="A17" s="9">
        <v>9</v>
      </c>
      <c r="B17" s="5"/>
      <c r="C17" s="47"/>
      <c r="D17" s="57"/>
      <c r="E17" s="58"/>
      <c r="F17" s="59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5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2" t="s">
        <v>5</v>
      </c>
      <c r="C59" s="93"/>
      <c r="D59" s="7">
        <f>COUNTIF(D9:D58,1.27)</f>
        <v>1</v>
      </c>
      <c r="E59" s="7">
        <f>COUNTIF(E9:E58,1.5)</f>
        <v>1</v>
      </c>
      <c r="F59" s="8">
        <f>COUNTIF(F9:F58,2)</f>
        <v>1</v>
      </c>
      <c r="G59" s="70">
        <f>M59+G8</f>
        <v>103810</v>
      </c>
      <c r="H59" s="71">
        <f>N59+H8</f>
        <v>104500</v>
      </c>
      <c r="I59" s="72">
        <f>O59+I8</f>
        <v>106000</v>
      </c>
      <c r="J59" s="67" t="s">
        <v>31</v>
      </c>
      <c r="K59" s="68">
        <f>B58-B9</f>
        <v>-44414</v>
      </c>
      <c r="L59" s="69" t="s">
        <v>32</v>
      </c>
      <c r="M59" s="81">
        <f>SUM(M9:M58)</f>
        <v>3810</v>
      </c>
      <c r="N59" s="82">
        <f>SUM(N9:N58)</f>
        <v>4500</v>
      </c>
      <c r="O59" s="83">
        <f>SUM(O9:O58)</f>
        <v>6000</v>
      </c>
    </row>
    <row r="60" spans="1:15" ht="18.600000000000001" thickBot="1" x14ac:dyDescent="0.5">
      <c r="A60" s="9"/>
      <c r="B60" s="86" t="s">
        <v>6</v>
      </c>
      <c r="C60" s="87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4" t="s">
        <v>30</v>
      </c>
      <c r="H60" s="85"/>
      <c r="I60" s="91"/>
      <c r="J60" s="84" t="s">
        <v>33</v>
      </c>
      <c r="K60" s="85"/>
      <c r="L60" s="91"/>
      <c r="M60" s="9"/>
      <c r="N60" s="3"/>
      <c r="O60" s="4"/>
    </row>
    <row r="61" spans="1:15" ht="18.600000000000001" thickBot="1" x14ac:dyDescent="0.5">
      <c r="A61" s="9"/>
      <c r="B61" s="86" t="s">
        <v>35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1.0381</v>
      </c>
      <c r="H61" s="77">
        <f t="shared" ref="H61" si="21">H59/H8</f>
        <v>1.0449999999999999</v>
      </c>
      <c r="I61" s="78">
        <f>I59/I8</f>
        <v>1.06</v>
      </c>
      <c r="J61" s="65">
        <f>(G61-100%)*30/K59</f>
        <v>-2.5735128563065714E-5</v>
      </c>
      <c r="K61" s="65">
        <f>(H61-100%)*30/K59</f>
        <v>-3.0395821137479125E-5</v>
      </c>
      <c r="L61" s="66">
        <f>(I61-100%)*30/K59</f>
        <v>-4.0527761516638932E-5</v>
      </c>
      <c r="M61" s="10"/>
      <c r="N61" s="2"/>
      <c r="O61" s="11"/>
    </row>
    <row r="62" spans="1:15" ht="18.600000000000001" thickBot="1" x14ac:dyDescent="0.5">
      <c r="A62" s="3"/>
      <c r="B62" s="84" t="s">
        <v>4</v>
      </c>
      <c r="C62" s="85"/>
      <c r="D62" s="79">
        <f t="shared" ref="D62:E62" si="22">D59/(D59+D60+D61)</f>
        <v>1</v>
      </c>
      <c r="E62" s="74">
        <f t="shared" si="22"/>
        <v>1</v>
      </c>
      <c r="F62" s="75">
        <f>F59/(F59+F60+F61)</f>
        <v>1</v>
      </c>
    </row>
    <row r="64" spans="1:15" x14ac:dyDescent="0.45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A2" sqref="A2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>
    <row r="1" spans="1:1" x14ac:dyDescent="0.45">
      <c r="A1" s="53" t="s">
        <v>38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45" zoomScaleSheetLayoutView="100" workbookViewId="0">
      <selection activeCell="A10" sqref="A10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26</v>
      </c>
    </row>
    <row r="2" spans="1:10" x14ac:dyDescent="0.45">
      <c r="A2" s="94" t="s">
        <v>39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5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5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5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5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5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5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5">
      <c r="A11" s="52" t="s">
        <v>27</v>
      </c>
    </row>
    <row r="12" spans="1:10" x14ac:dyDescent="0.45">
      <c r="A12" s="96"/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5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5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5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5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5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5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5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5">
      <c r="A21" s="52" t="s">
        <v>28</v>
      </c>
    </row>
    <row r="22" spans="1:10" x14ac:dyDescent="0.45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5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5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5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5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5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5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5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F4" sqref="F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5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5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NEC-PCuser</cp:lastModifiedBy>
  <dcterms:created xsi:type="dcterms:W3CDTF">2020-09-18T03:10:57Z</dcterms:created>
  <dcterms:modified xsi:type="dcterms:W3CDTF">2021-08-10T00:08:19Z</dcterms:modified>
</cp:coreProperties>
</file>