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西野　康隆\Desktop\ですくとっぷ\トレード管理シート\"/>
    </mc:Choice>
  </mc:AlternateContent>
  <xr:revisionPtr revIDLastSave="0" documentId="13_ncr:1_{053BAA3C-CC16-440C-9E66-A71D1253005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ルール＆合計" sheetId="1" r:id="rId1"/>
    <sheet name="2021年8月" sheetId="10" r:id="rId2"/>
    <sheet name="画像" sheetId="7" r:id="rId3"/>
    <sheet name="2021年9月" sheetId="6" r:id="rId4"/>
    <sheet name="気づき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10" l="1"/>
  <c r="O26" i="10"/>
  <c r="M26" i="10"/>
  <c r="G54" i="6"/>
  <c r="H54" i="6"/>
  <c r="I54" i="6"/>
  <c r="J63" i="6"/>
  <c r="G53" i="10"/>
  <c r="H53" i="10"/>
  <c r="I53" i="10"/>
  <c r="J62" i="10"/>
  <c r="D8" i="1"/>
  <c r="G8" i="1"/>
  <c r="H8" i="1"/>
  <c r="H17" i="1"/>
  <c r="I8" i="1"/>
  <c r="J8" i="1"/>
  <c r="J17" i="1" s="1"/>
  <c r="L8" i="1"/>
  <c r="L17" i="1" s="1"/>
  <c r="D9" i="1"/>
  <c r="G9" i="1"/>
  <c r="H9" i="1" s="1"/>
  <c r="I9" i="1"/>
  <c r="J9" i="1"/>
  <c r="K9" i="1" s="1"/>
  <c r="L9" i="1"/>
  <c r="D10" i="1"/>
  <c r="G10" i="1"/>
  <c r="H10" i="1" s="1"/>
  <c r="I10" i="1"/>
  <c r="J10" i="1"/>
  <c r="K10" i="1"/>
  <c r="L10" i="1"/>
  <c r="D11" i="1"/>
  <c r="G11" i="1"/>
  <c r="H11" i="1"/>
  <c r="I11" i="1"/>
  <c r="J11" i="1"/>
  <c r="K11" i="1"/>
  <c r="L11" i="1"/>
  <c r="D12" i="1"/>
  <c r="G12" i="1"/>
  <c r="H12" i="1"/>
  <c r="I12" i="1"/>
  <c r="K12" i="1" s="1"/>
  <c r="J12" i="1"/>
  <c r="L12" i="1"/>
  <c r="D13" i="1"/>
  <c r="G13" i="1"/>
  <c r="H13" i="1"/>
  <c r="I13" i="1"/>
  <c r="K13" i="1"/>
  <c r="J13" i="1"/>
  <c r="L13" i="1"/>
  <c r="D14" i="1"/>
  <c r="G14" i="1"/>
  <c r="H14" i="1" s="1"/>
  <c r="I14" i="1"/>
  <c r="J14" i="1"/>
  <c r="K14" i="1"/>
  <c r="L14" i="1"/>
  <c r="D15" i="1"/>
  <c r="G15" i="1"/>
  <c r="H15" i="1"/>
  <c r="I15" i="1"/>
  <c r="J15" i="1"/>
  <c r="K15" i="1"/>
  <c r="L15" i="1"/>
  <c r="D16" i="1"/>
  <c r="G16" i="1"/>
  <c r="H16" i="1"/>
  <c r="I16" i="1"/>
  <c r="K16" i="1" s="1"/>
  <c r="J16" i="1"/>
  <c r="L16" i="1"/>
  <c r="B17" i="1"/>
  <c r="C17" i="1"/>
  <c r="E17" i="1"/>
  <c r="F17" i="1"/>
  <c r="G17" i="1"/>
  <c r="D17" i="1" l="1"/>
  <c r="B3" i="1" s="1"/>
  <c r="G3" i="1" s="1"/>
  <c r="K8" i="1"/>
  <c r="K17" i="1" s="1"/>
  <c r="I17" i="1"/>
  <c r="I3" i="1" l="1"/>
</calcChain>
</file>

<file path=xl/sharedStrings.xml><?xml version="1.0" encoding="utf-8"?>
<sst xmlns="http://schemas.openxmlformats.org/spreadsheetml/2006/main" count="188" uniqueCount="101">
  <si>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</si>
  <si>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</si>
  <si>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</si>
  <si>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</si>
  <si>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</si>
  <si>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</si>
  <si>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</si>
  <si>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</si>
  <si>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</si>
  <si>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</si>
  <si>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</si>
  <si>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</si>
  <si>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</si>
  <si>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</si>
  <si>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</si>
  <si>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</si>
  <si>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</si>
  <si>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</si>
  <si>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</si>
  <si>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</si>
  <si>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</si>
  <si>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</si>
  <si>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</si>
  <si>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</si>
  <si>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</si>
  <si>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</si>
  <si>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</si>
  <si>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</si>
  <si>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</si>
  <si>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</si>
  <si>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</si>
  <si>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</si>
  <si>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</si>
  <si>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</si>
  <si>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</si>
  <si>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</si>
  <si>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</si>
  <si>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60分</t>
  </si>
  <si>
    <t>ストップ切り上げ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</si>
  <si>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</si>
  <si>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</si>
  <si>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</si>
  <si>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</si>
  <si>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</si>
  <si>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</si>
  <si>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</si>
  <si>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</si>
  <si>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</si>
  <si>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</si>
  <si>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</si>
  <si>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</si>
  <si>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</si>
  <si>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</si>
  <si>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</si>
  <si>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</si>
  <si>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</si>
  <si>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</si>
  <si>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</si>
  <si>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</si>
  <si>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</si>
  <si>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</si>
  <si>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</si>
  <si>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</si>
  <si>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</si>
  <si>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</si>
  <si>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</si>
  <si>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</si>
  <si>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</si>
  <si>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買い</t>
    <phoneticPr fontId="13"/>
  </si>
  <si>
    <t>2021年　　合計</t>
    <phoneticPr fontId="13"/>
  </si>
  <si>
    <t>EB</t>
    <phoneticPr fontId="13"/>
  </si>
  <si>
    <t>負け</t>
    <rPh sb="0" eb="1">
      <t>マ</t>
    </rPh>
    <phoneticPr fontId="13"/>
  </si>
  <si>
    <t>5万通貨</t>
    <phoneticPr fontId="13"/>
  </si>
  <si>
    <t>0.1万通貨</t>
    <phoneticPr fontId="13"/>
  </si>
  <si>
    <t>2021.08.31.01:44</t>
    <phoneticPr fontId="13"/>
  </si>
  <si>
    <t>2021.08.31.01:58</t>
    <phoneticPr fontId="13"/>
  </si>
  <si>
    <t>2021.08.31.01:59</t>
    <phoneticPr fontId="13"/>
  </si>
  <si>
    <t>2021.08.31.03:54</t>
    <phoneticPr fontId="13"/>
  </si>
  <si>
    <t>2021.08.31.03:56</t>
    <phoneticPr fontId="13"/>
  </si>
  <si>
    <t>2021.08.31</t>
    <phoneticPr fontId="13"/>
  </si>
  <si>
    <t>ＥＢ形状としては問題なかったが、高値が過去のサポートラインだったので、位置としては適切ではない、ということだろう。</t>
    <rPh sb="2" eb="4">
      <t>ケイジョウ</t>
    </rPh>
    <rPh sb="8" eb="10">
      <t>モンダイ</t>
    </rPh>
    <rPh sb="16" eb="18">
      <t>タカネ</t>
    </rPh>
    <rPh sb="19" eb="21">
      <t>カコ</t>
    </rPh>
    <rPh sb="35" eb="37">
      <t>イチ</t>
    </rPh>
    <rPh sb="41" eb="43">
      <t>テキセツ</t>
    </rPh>
    <phoneticPr fontId="13"/>
  </si>
  <si>
    <t>エントリー方法がわからず、新規注文で指値をFIBの-125、-150、-200で3回入れましたが｡｡｡何か間違ってますよね？？</t>
    <rPh sb="5" eb="7">
      <t>ホウホウ</t>
    </rPh>
    <rPh sb="13" eb="15">
      <t>シンキ</t>
    </rPh>
    <rPh sb="15" eb="17">
      <t>チュウモン</t>
    </rPh>
    <rPh sb="18" eb="20">
      <t>サシネ</t>
    </rPh>
    <rPh sb="41" eb="42">
      <t>カイ</t>
    </rPh>
    <rPh sb="42" eb="43">
      <t>イ</t>
    </rPh>
    <rPh sb="51" eb="52">
      <t>ナニ</t>
    </rPh>
    <rPh sb="53" eb="55">
      <t>マチガ</t>
    </rPh>
    <phoneticPr fontId="13"/>
  </si>
  <si>
    <t>買い</t>
  </si>
  <si>
    <t>0.1万通貨</t>
  </si>
  <si>
    <t>PB</t>
    <phoneticPr fontId="13"/>
  </si>
  <si>
    <t>30分</t>
    <rPh sb="2" eb="3">
      <t>フン</t>
    </rPh>
    <phoneticPr fontId="13"/>
  </si>
  <si>
    <t>2021.09.01.01:40</t>
    <phoneticPr fontId="13"/>
  </si>
  <si>
    <t>2021.09.01.02:57</t>
    <phoneticPr fontId="13"/>
  </si>
  <si>
    <t>勝ち</t>
    <rPh sb="0" eb="1">
      <t>カ</t>
    </rPh>
    <phoneticPr fontId="13"/>
  </si>
  <si>
    <t>AUD/JPY</t>
    <phoneticPr fontId="13"/>
  </si>
  <si>
    <t>H4</t>
    <phoneticPr fontId="13"/>
  </si>
  <si>
    <t>M30</t>
    <phoneticPr fontId="13"/>
  </si>
  <si>
    <t>2021.09.01.01:46</t>
    <phoneticPr fontId="13"/>
  </si>
  <si>
    <t>2021.09.01.10:50</t>
    <phoneticPr fontId="13"/>
  </si>
  <si>
    <t>1回目</t>
    <rPh sb="1" eb="2">
      <t>カイ</t>
    </rPh>
    <rPh sb="2" eb="3">
      <t>メ</t>
    </rPh>
    <phoneticPr fontId="13"/>
  </si>
  <si>
    <t>2回目</t>
    <rPh sb="1" eb="3">
      <t>カイメ</t>
    </rPh>
    <phoneticPr fontId="13"/>
  </si>
  <si>
    <t>2021.09.01</t>
    <phoneticPr fontId="13"/>
  </si>
  <si>
    <t>小さなＰＢでしたが、ＭＡタッチから決済まで行けました。利確を決める際に何も考えず2.0決済を設定しましたが、しっかりと意識ラインを</t>
    <rPh sb="0" eb="1">
      <t>チイ</t>
    </rPh>
    <rPh sb="17" eb="19">
      <t>ケッサイ</t>
    </rPh>
    <rPh sb="21" eb="22">
      <t>イ</t>
    </rPh>
    <rPh sb="27" eb="29">
      <t>リカク</t>
    </rPh>
    <rPh sb="30" eb="31">
      <t>キ</t>
    </rPh>
    <rPh sb="33" eb="34">
      <t>サイ</t>
    </rPh>
    <rPh sb="35" eb="36">
      <t>ナニ</t>
    </rPh>
    <rPh sb="37" eb="38">
      <t>カンガ</t>
    </rPh>
    <rPh sb="43" eb="45">
      <t>ケッサイ</t>
    </rPh>
    <rPh sb="46" eb="48">
      <t>セッテイ</t>
    </rPh>
    <rPh sb="59" eb="61">
      <t>イシキ</t>
    </rPh>
    <phoneticPr fontId="13"/>
  </si>
  <si>
    <t>検討すれば5.0決済も十分考えられたと思う。</t>
    <rPh sb="0" eb="2">
      <t>ケントウ</t>
    </rPh>
    <rPh sb="8" eb="10">
      <t>ケッサイ</t>
    </rPh>
    <rPh sb="11" eb="13">
      <t>ジュウブン</t>
    </rPh>
    <rPh sb="13" eb="14">
      <t>カンガ</t>
    </rPh>
    <rPh sb="19" eb="20">
      <t>オモ</t>
    </rPh>
    <phoneticPr fontId="13"/>
  </si>
  <si>
    <t>3回目</t>
    <rPh sb="1" eb="3">
      <t>カイメ</t>
    </rPh>
    <phoneticPr fontId="13"/>
  </si>
  <si>
    <t>なだらかな上昇トレンドなので、２．０決済まで時間はかかったが予定通りだった。</t>
    <rPh sb="5" eb="7">
      <t>ジョウショウ</t>
    </rPh>
    <rPh sb="18" eb="20">
      <t>ケッサイ</t>
    </rPh>
    <rPh sb="22" eb="24">
      <t>ジカン</t>
    </rPh>
    <rPh sb="30" eb="32">
      <t>ヨテイ</t>
    </rPh>
    <rPh sb="32" eb="33">
      <t>トオ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</si>
</sst>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</numFmts>
  <fonts count="14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4" borderId="35" xfId="2" applyNumberFormat="1" applyFont="1" applyFill="1" applyBorder="1" applyAlignment="1" applyProtection="1">
      <alignment horizontal="center" vertical="center"/>
    </xf>
    <xf numFmtId="178" fontId="6" fillId="4" borderId="34" xfId="2" applyNumberFormat="1" applyFont="1" applyFill="1" applyBorder="1" applyAlignment="1" applyProtection="1">
      <alignment horizontal="center" vertical="center" wrapText="1"/>
    </xf>
    <xf numFmtId="179" fontId="6" fillId="4" borderId="34" xfId="2" applyNumberFormat="1" applyFont="1" applyFill="1" applyBorder="1" applyAlignment="1" applyProtection="1">
      <alignment horizontal="center" vertical="center"/>
    </xf>
    <xf numFmtId="0" fontId="6" fillId="4" borderId="36" xfId="2" applyNumberFormat="1" applyFont="1" applyFill="1" applyBorder="1" applyAlignment="1" applyProtection="1">
      <alignment horizontal="center" vertical="center" wrapText="1"/>
    </xf>
    <xf numFmtId="178" fontId="6" fillId="4" borderId="37" xfId="2" applyNumberFormat="1" applyFont="1" applyFill="1" applyBorder="1" applyAlignment="1" applyProtection="1">
      <alignment vertical="center"/>
    </xf>
    <xf numFmtId="180" fontId="6" fillId="4" borderId="38" xfId="2" applyNumberFormat="1" applyFont="1" applyFill="1" applyBorder="1" applyAlignment="1" applyProtection="1">
      <alignment horizontal="center" vertical="center"/>
    </xf>
    <xf numFmtId="180" fontId="7" fillId="0" borderId="39" xfId="2" applyNumberFormat="1" applyFont="1" applyFill="1" applyBorder="1" applyAlignment="1" applyProtection="1">
      <alignment horizontal="right" vertical="center"/>
    </xf>
    <xf numFmtId="180" fontId="7" fillId="0" borderId="40" xfId="2" applyNumberFormat="1" applyFont="1" applyFill="1" applyBorder="1" applyAlignment="1" applyProtection="1">
      <alignment horizontal="right" vertical="center"/>
    </xf>
    <xf numFmtId="181" fontId="7" fillId="0" borderId="40" xfId="2" applyNumberFormat="1" applyFont="1" applyFill="1" applyBorder="1" applyAlignment="1" applyProtection="1">
      <alignment horizontal="right" vertical="center"/>
    </xf>
    <xf numFmtId="182" fontId="7" fillId="0" borderId="40" xfId="2" applyNumberFormat="1" applyFont="1" applyFill="1" applyBorder="1" applyAlignment="1" applyProtection="1">
      <alignment horizontal="right" vertical="center"/>
    </xf>
    <xf numFmtId="183" fontId="7" fillId="0" borderId="40" xfId="2" applyNumberFormat="1" applyFont="1" applyFill="1" applyBorder="1" applyAlignment="1" applyProtection="1">
      <alignment vertical="center"/>
    </xf>
    <xf numFmtId="180" fontId="7" fillId="0" borderId="40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77" fontId="7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2" applyNumberFormat="1" applyFont="1" applyFill="1" applyBorder="1" applyAlignment="1" applyProtection="1">
      <alignment horizontal="right" vertical="center"/>
    </xf>
    <xf numFmtId="183" fontId="7" fillId="0" borderId="43" xfId="2" applyNumberFormat="1" applyFont="1" applyFill="1" applyBorder="1" applyAlignment="1" applyProtection="1">
      <alignment vertical="center"/>
    </xf>
    <xf numFmtId="180" fontId="7" fillId="0" borderId="43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177" fontId="7" fillId="0" borderId="44" xfId="2" applyNumberFormat="1" applyFont="1" applyFill="1" applyBorder="1" applyAlignment="1" applyProtection="1">
      <alignment vertical="center"/>
    </xf>
    <xf numFmtId="6" fontId="7" fillId="0" borderId="40" xfId="2" applyNumberFormat="1" applyFont="1" applyFill="1" applyBorder="1" applyAlignment="1" applyProtection="1">
      <alignment horizontal="right" vertical="center"/>
    </xf>
    <xf numFmtId="6" fontId="7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3" fontId="8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0" xfId="2" applyNumberFormat="1" applyFont="1" applyFill="1" applyBorder="1" applyAlignment="1" applyProtection="1">
      <alignment vertical="center"/>
    </xf>
    <xf numFmtId="5" fontId="6" fillId="5" borderId="50" xfId="2" applyNumberFormat="1" applyFont="1" applyFill="1" applyBorder="1" applyAlignment="1" applyProtection="1">
      <alignment horizontal="center" vertical="center"/>
    </xf>
    <xf numFmtId="178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7" fillId="6" borderId="51" xfId="2" applyNumberFormat="1" applyFont="1" applyFill="1" applyBorder="1" applyAlignment="1" applyProtection="1">
      <alignment horizontal="center"/>
    </xf>
    <xf numFmtId="5" fontId="6" fillId="0" borderId="51" xfId="2" applyNumberFormat="1" applyFont="1" applyFill="1" applyBorder="1" applyAlignment="1" applyProtection="1">
      <alignment horizontal="center" vertical="center"/>
    </xf>
    <xf numFmtId="0" fontId="6" fillId="0" borderId="51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2" xfId="2" applyNumberFormat="1" applyFont="1" applyFill="1" applyBorder="1" applyAlignment="1" applyProtection="1">
      <alignment horizontal="center" vertical="center"/>
    </xf>
    <xf numFmtId="5" fontId="10" fillId="5" borderId="50" xfId="2" applyNumberFormat="1" applyFont="1" applyFill="1" applyBorder="1" applyAlignment="1" applyProtection="1">
      <alignment horizontal="center" vertical="center"/>
    </xf>
    <xf numFmtId="9" fontId="6" fillId="5" borderId="53" xfId="2" applyNumberFormat="1" applyFont="1" applyFill="1" applyBorder="1" applyAlignment="1" applyProtection="1">
      <alignment horizontal="center" vertical="center"/>
    </xf>
    <xf numFmtId="5" fontId="7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6" fontId="0" fillId="0" borderId="0" xfId="0" applyNumberFormat="1" applyFont="1" applyFill="1" applyBorder="1" applyAlignment="1" applyProtection="1">
      <alignment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3" xfId="2" applyNumberFormat="1" applyFont="1" applyFill="1" applyBorder="1" applyAlignment="1" applyProtection="1">
      <alignment horizontal="center"/>
    </xf>
    <xf numFmtId="5" fontId="7" fillId="6" borderId="41" xfId="2" applyNumberFormat="1" applyFont="1" applyFill="1" applyBorder="1" applyAlignment="1" applyProtection="1">
      <alignment horizontal="center"/>
    </xf>
    <xf numFmtId="5" fontId="7" fillId="6" borderId="55" xfId="2" applyNumberFormat="1" applyFont="1" applyFill="1" applyBorder="1" applyAlignment="1" applyProtection="1">
      <alignment horizontal="center"/>
    </xf>
    <xf numFmtId="5" fontId="7" fillId="6" borderId="62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5" fontId="6" fillId="0" borderId="63" xfId="2" applyNumberFormat="1" applyFont="1" applyFill="1" applyBorder="1" applyAlignment="1" applyProtection="1">
      <alignment horizontal="center" vertical="center"/>
    </xf>
    <xf numFmtId="0" fontId="4" fillId="2" borderId="64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気づき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63500</xdr:rowOff>
    </xdr:from>
    <xdr:to>
      <xdr:col>15</xdr:col>
      <xdr:colOff>287800</xdr:colOff>
      <xdr:row>34</xdr:row>
      <xdr:rowOff>7900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DF6CC47-AA0F-4F29-9AA8-898BB563C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300" y="558800"/>
          <a:ext cx="9000000" cy="506250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</xdr:colOff>
      <xdr:row>72</xdr:row>
      <xdr:rowOff>63500</xdr:rowOff>
    </xdr:from>
    <xdr:to>
      <xdr:col>15</xdr:col>
      <xdr:colOff>294150</xdr:colOff>
      <xdr:row>103</xdr:row>
      <xdr:rowOff>7900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7132761-FD37-4139-B5DC-28BC18A5B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" y="11950700"/>
          <a:ext cx="9000000" cy="5062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38100</xdr:rowOff>
    </xdr:from>
    <xdr:to>
      <xdr:col>15</xdr:col>
      <xdr:colOff>287800</xdr:colOff>
      <xdr:row>68</xdr:row>
      <xdr:rowOff>147600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7D296A1-4FCA-49F2-A807-223023E5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2300" y="6311900"/>
          <a:ext cx="9000000" cy="5062500"/>
        </a:xfrm>
        <a:prstGeom prst="rect">
          <a:avLst/>
        </a:prstGeom>
      </xdr:spPr>
    </xdr:pic>
    <xdr:clientData/>
  </xdr:twoCellAnchor>
  <xdr:twoCellAnchor>
    <xdr:from>
      <xdr:col>10</xdr:col>
      <xdr:colOff>266700</xdr:colOff>
      <xdr:row>82</xdr:row>
      <xdr:rowOff>127000</xdr:rowOff>
    </xdr:from>
    <xdr:to>
      <xdr:col>11</xdr:col>
      <xdr:colOff>120650</xdr:colOff>
      <xdr:row>87</xdr:row>
      <xdr:rowOff>44450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E7456DA8-7CF7-4F93-9903-1DE109FB125A}"/>
            </a:ext>
          </a:extLst>
        </xdr:cNvPr>
        <xdr:cNvCxnSpPr/>
      </xdr:nvCxnSpPr>
      <xdr:spPr>
        <a:xfrm flipH="1" flipV="1">
          <a:off x="6489700" y="13665200"/>
          <a:ext cx="476250" cy="74295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31750</xdr:colOff>
      <xdr:row>50</xdr:row>
      <xdr:rowOff>133350</xdr:rowOff>
    </xdr:from>
    <xdr:to>
      <xdr:col>9</xdr:col>
      <xdr:colOff>266700</xdr:colOff>
      <xdr:row>54</xdr:row>
      <xdr:rowOff>158750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BEFFBB7F-7B7C-472F-9F32-078AE3A35D9E}"/>
            </a:ext>
          </a:extLst>
        </xdr:cNvPr>
        <xdr:cNvCxnSpPr/>
      </xdr:nvCxnSpPr>
      <xdr:spPr>
        <a:xfrm flipH="1" flipV="1">
          <a:off x="5632450" y="8388350"/>
          <a:ext cx="234950" cy="6858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zoomScaleSheetLayoutView="100" workbookViewId="0">
      <selection activeCell="C9" sqref="C9"/>
    </sheetView>
  </sheetViews>
  <sheetFormatPr defaultColWidth="10" defaultRowHeight="13.5" customHeight="1"/>
  <cols>
    <col min="1" max="1" width="22.7265625" customWidth="1"/>
    <col min="2" max="2" width="13.6328125" customWidth="1"/>
    <col min="3" max="3" width="13.90625" customWidth="1"/>
    <col min="4" max="4" width="15.6328125" customWidth="1"/>
    <col min="5" max="5" width="12.36328125" customWidth="1"/>
    <col min="6" max="6" width="12.26953125" customWidth="1"/>
    <col min="7" max="7" width="13.26953125" customWidth="1"/>
    <col min="9" max="9" width="15.7265625" customWidth="1"/>
    <col min="10" max="10" width="13.08984375" customWidth="1"/>
    <col min="11" max="11" width="15.453125" customWidth="1"/>
    <col min="12" max="12" width="17.6328125" customWidth="1"/>
  </cols>
  <sheetData>
    <row r="1" spans="1:12" ht="19.5" customHeight="1">
      <c r="A1" s="121"/>
      <c r="B1" s="134" t="s">
        <v>0</v>
      </c>
      <c r="C1" s="135"/>
      <c r="D1" s="136"/>
      <c r="E1" s="120"/>
      <c r="F1" s="137" t="s">
        <v>0</v>
      </c>
      <c r="G1" s="138"/>
      <c r="H1" s="122"/>
    </row>
    <row r="2" spans="1:12" ht="25.5" customHeight="1">
      <c r="A2" s="123" t="s">
        <v>1</v>
      </c>
      <c r="B2" s="139">
        <v>100000</v>
      </c>
      <c r="C2" s="139"/>
      <c r="D2" s="139"/>
      <c r="E2" s="64" t="s">
        <v>2</v>
      </c>
      <c r="F2" s="140">
        <v>44439</v>
      </c>
      <c r="G2" s="141"/>
      <c r="H2" s="46"/>
      <c r="I2" s="46"/>
    </row>
    <row r="3" spans="1:12" ht="27" customHeight="1">
      <c r="A3" s="47" t="s">
        <v>3</v>
      </c>
      <c r="B3" s="142">
        <f>SUM(B2+D17)</f>
        <v>94323</v>
      </c>
      <c r="C3" s="142"/>
      <c r="D3" s="143"/>
      <c r="E3" s="48" t="s">
        <v>4</v>
      </c>
      <c r="F3" s="49">
        <v>0.02</v>
      </c>
      <c r="G3" s="50">
        <f>B3*F3</f>
        <v>1886.46</v>
      </c>
      <c r="H3" s="52" t="s">
        <v>5</v>
      </c>
      <c r="I3" s="53">
        <f>(B3-B2)</f>
        <v>-5677</v>
      </c>
      <c r="K3" s="124"/>
    </row>
    <row r="4" spans="1:12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42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5" customHeight="1">
      <c r="A8" s="55">
        <v>44409</v>
      </c>
      <c r="B8" s="66"/>
      <c r="C8" s="67">
        <v>5677</v>
      </c>
      <c r="D8" s="85">
        <f t="shared" ref="D8:D16" si="0">SUM(B8-C8)</f>
        <v>-5677</v>
      </c>
      <c r="E8" s="68"/>
      <c r="F8" s="69"/>
      <c r="G8" s="68">
        <f t="shared" ref="G8:G16" si="1">SUM(E8+F8)</f>
        <v>0</v>
      </c>
      <c r="H8" s="70" t="e">
        <f t="shared" ref="H8:H16" si="2">E8/G8</f>
        <v>#DIV/0!</v>
      </c>
      <c r="I8" s="71" t="e">
        <f t="shared" ref="I8:I16" si="3">B8/E8</f>
        <v>#DIV/0!</v>
      </c>
      <c r="J8" s="71" t="e">
        <f t="shared" ref="J8:J16" si="4">C8/F8</f>
        <v>#DIV/0!</v>
      </c>
      <c r="K8" s="72" t="e">
        <f t="shared" ref="K8:K16" si="5">I8/J8</f>
        <v>#DIV/0!</v>
      </c>
      <c r="L8" s="73">
        <f t="shared" ref="L8:L16" si="6">B8/C8</f>
        <v>0</v>
      </c>
    </row>
    <row r="9" spans="1:12" ht="25" customHeight="1">
      <c r="A9" s="56">
        <v>44440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5" customHeight="1">
      <c r="A10" s="55">
        <v>44470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5" customHeight="1">
      <c r="A11" s="56">
        <v>44501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5" customHeight="1">
      <c r="A12" s="55">
        <v>44531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5" customHeight="1">
      <c r="A13" s="56"/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5" customHeight="1">
      <c r="A14" s="55"/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5" customHeight="1">
      <c r="A15" s="56"/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5" customHeight="1">
      <c r="A16" s="57"/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5" customHeight="1">
      <c r="A17" s="87" t="s">
        <v>69</v>
      </c>
      <c r="B17" s="88">
        <f t="shared" ref="B17:G17" si="7">SUM(B8:B16)</f>
        <v>0</v>
      </c>
      <c r="C17" s="89">
        <f t="shared" si="7"/>
        <v>5677</v>
      </c>
      <c r="D17" s="90">
        <f t="shared" si="7"/>
        <v>-5677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">
      <c r="A18" s="54"/>
      <c r="J18" s="96"/>
      <c r="K18" s="97" t="s">
        <v>19</v>
      </c>
      <c r="L18" s="97" t="s">
        <v>20</v>
      </c>
    </row>
    <row r="19" spans="1:12" ht="13">
      <c r="A19" s="54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2"/>
  <sheetViews>
    <sheetView tabSelected="1" zoomScale="80" zoomScaleNormal="80" zoomScaleSheetLayoutView="100" workbookViewId="0">
      <pane activePane="bottomRight" state="frozen"/>
      <selection activeCell="A7" sqref="A7"/>
    </sheetView>
  </sheetViews>
  <sheetFormatPr defaultColWidth="10" defaultRowHeight="13.5" customHeight="1"/>
  <cols>
    <col min="1" max="1" width="9.6328125" customWidth="1"/>
    <col min="3" max="3" width="17.26953125" customWidth="1"/>
    <col min="4" max="4" width="15.453125" customWidth="1"/>
    <col min="5" max="5" width="6.90625" customWidth="1"/>
    <col min="6" max="6" width="15.90625" customWidth="1"/>
    <col min="7" max="7" width="13.08984375" customWidth="1"/>
    <col min="8" max="8" width="11.26953125" customWidth="1"/>
    <col min="9" max="9" width="15.90625" customWidth="1"/>
    <col min="11" max="11" width="18.36328125" customWidth="1"/>
    <col min="12" max="12" width="9" customWidth="1"/>
    <col min="14" max="14" width="10.453125" bestFit="1" customWidth="1"/>
    <col min="15" max="15" width="15.90625" customWidth="1"/>
  </cols>
  <sheetData>
    <row r="1" spans="1:15" ht="13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26" t="s">
        <v>34</v>
      </c>
      <c r="O1" s="41" t="s">
        <v>35</v>
      </c>
    </row>
    <row r="2" spans="1:15" ht="13">
      <c r="A2" t="s">
        <v>36</v>
      </c>
      <c r="B2" t="s">
        <v>68</v>
      </c>
      <c r="C2" t="s">
        <v>72</v>
      </c>
      <c r="D2" t="s">
        <v>70</v>
      </c>
      <c r="E2" t="s">
        <v>37</v>
      </c>
      <c r="F2" t="s">
        <v>74</v>
      </c>
      <c r="G2">
        <v>109.967</v>
      </c>
      <c r="H2" t="s">
        <v>37</v>
      </c>
      <c r="I2" t="s">
        <v>78</v>
      </c>
      <c r="J2">
        <v>109.858</v>
      </c>
      <c r="K2" t="s">
        <v>38</v>
      </c>
      <c r="L2" t="s">
        <v>71</v>
      </c>
      <c r="M2" s="10"/>
      <c r="N2" s="10">
        <v>11</v>
      </c>
      <c r="O2">
        <v>-5450</v>
      </c>
    </row>
    <row r="3" spans="1:15" ht="13">
      <c r="A3" t="s">
        <v>36</v>
      </c>
      <c r="B3" t="s">
        <v>68</v>
      </c>
      <c r="C3" t="s">
        <v>73</v>
      </c>
      <c r="D3" t="s">
        <v>70</v>
      </c>
      <c r="E3" t="s">
        <v>37</v>
      </c>
      <c r="F3" t="s">
        <v>75</v>
      </c>
      <c r="G3">
        <v>109.98</v>
      </c>
      <c r="H3" t="s">
        <v>37</v>
      </c>
      <c r="I3" t="s">
        <v>77</v>
      </c>
      <c r="J3">
        <v>109.878</v>
      </c>
      <c r="K3" t="s">
        <v>38</v>
      </c>
      <c r="L3" t="s">
        <v>71</v>
      </c>
      <c r="M3" s="10"/>
      <c r="N3" s="10">
        <v>10</v>
      </c>
      <c r="O3">
        <v>-102</v>
      </c>
    </row>
    <row r="4" spans="1:15" ht="13">
      <c r="A4" t="s">
        <v>36</v>
      </c>
      <c r="B4" t="s">
        <v>68</v>
      </c>
      <c r="C4" t="s">
        <v>73</v>
      </c>
      <c r="D4" t="s">
        <v>70</v>
      </c>
      <c r="E4" t="s">
        <v>37</v>
      </c>
      <c r="F4" t="s">
        <v>76</v>
      </c>
      <c r="G4">
        <v>109.983</v>
      </c>
      <c r="H4" t="s">
        <v>37</v>
      </c>
      <c r="I4" t="s">
        <v>78</v>
      </c>
      <c r="J4">
        <v>109.858</v>
      </c>
      <c r="K4" t="s">
        <v>38</v>
      </c>
      <c r="L4" t="s">
        <v>71</v>
      </c>
      <c r="M4" s="10"/>
      <c r="N4" s="10">
        <v>13</v>
      </c>
      <c r="O4">
        <v>-125</v>
      </c>
    </row>
    <row r="5" spans="1:15" ht="13">
      <c r="A5" t="s">
        <v>36</v>
      </c>
      <c r="B5" t="s">
        <v>82</v>
      </c>
      <c r="C5" t="s">
        <v>83</v>
      </c>
      <c r="D5" t="s">
        <v>84</v>
      </c>
      <c r="E5" t="s">
        <v>91</v>
      </c>
      <c r="F5" t="s">
        <v>86</v>
      </c>
      <c r="G5">
        <v>109.994</v>
      </c>
      <c r="H5" t="s">
        <v>85</v>
      </c>
      <c r="I5" t="s">
        <v>87</v>
      </c>
      <c r="J5">
        <v>110.056</v>
      </c>
      <c r="K5" t="s">
        <v>38</v>
      </c>
      <c r="L5" t="s">
        <v>88</v>
      </c>
      <c r="M5">
        <v>6.2</v>
      </c>
      <c r="N5" s="10"/>
      <c r="O5">
        <v>620</v>
      </c>
    </row>
    <row r="6" spans="1:15" ht="13">
      <c r="A6" t="s">
        <v>89</v>
      </c>
      <c r="B6" t="s">
        <v>82</v>
      </c>
      <c r="C6" t="s">
        <v>83</v>
      </c>
      <c r="D6" t="s">
        <v>84</v>
      </c>
      <c r="E6" t="s">
        <v>90</v>
      </c>
      <c r="F6" t="s">
        <v>92</v>
      </c>
      <c r="G6">
        <v>80.466999999999999</v>
      </c>
      <c r="H6" t="s">
        <v>90</v>
      </c>
      <c r="I6" t="s">
        <v>93</v>
      </c>
      <c r="J6">
        <v>81.088999999999999</v>
      </c>
      <c r="K6" t="s">
        <v>38</v>
      </c>
      <c r="L6" t="s">
        <v>88</v>
      </c>
      <c r="M6">
        <v>62.2</v>
      </c>
      <c r="N6" s="10"/>
      <c r="O6">
        <v>6220</v>
      </c>
    </row>
    <row r="7" spans="1:15" ht="13">
      <c r="M7" s="10"/>
      <c r="N7" s="10"/>
    </row>
    <row r="8" spans="1:15" ht="13">
      <c r="M8" s="10"/>
      <c r="N8" s="10"/>
    </row>
    <row r="9" spans="1:15" ht="13">
      <c r="M9" s="10"/>
      <c r="N9" s="10"/>
    </row>
    <row r="10" spans="1:15" ht="13">
      <c r="M10" s="10"/>
      <c r="N10" s="10"/>
    </row>
    <row r="11" spans="1:15" ht="13">
      <c r="M11" s="10"/>
      <c r="N11" s="10"/>
    </row>
    <row r="12" spans="1:15" ht="13">
      <c r="M12" s="10"/>
      <c r="N12" s="10"/>
    </row>
    <row r="13" spans="1:15" ht="13">
      <c r="M13" s="10"/>
      <c r="N13" s="10"/>
    </row>
    <row r="14" spans="1:15" ht="13">
      <c r="M14" s="10"/>
      <c r="N14" s="10"/>
    </row>
    <row r="15" spans="1:15" ht="13">
      <c r="M15" s="10"/>
      <c r="N15" s="10"/>
    </row>
    <row r="16" spans="1:15" ht="13">
      <c r="M16" s="10"/>
      <c r="N16" s="10"/>
    </row>
    <row r="17" spans="1:15" ht="13">
      <c r="M17" s="10"/>
      <c r="N17" s="10"/>
    </row>
    <row r="18" spans="1:15" ht="13">
      <c r="M18" s="10"/>
      <c r="N18" s="10"/>
    </row>
    <row r="19" spans="1:15" ht="13">
      <c r="M19" s="10"/>
      <c r="N19" s="10"/>
    </row>
    <row r="20" spans="1:15" ht="13">
      <c r="M20" s="10"/>
      <c r="N20" s="10"/>
    </row>
    <row r="21" spans="1:15" ht="13">
      <c r="M21" s="10"/>
      <c r="N21" s="10"/>
    </row>
    <row r="22" spans="1:15" ht="13">
      <c r="M22" s="10"/>
      <c r="N22" s="10"/>
    </row>
    <row r="23" spans="1:15" ht="13">
      <c r="M23" s="10"/>
      <c r="N23" s="10"/>
    </row>
    <row r="24" spans="1:15" ht="13">
      <c r="M24" s="10"/>
      <c r="N24" s="10"/>
    </row>
    <row r="25" spans="1:15" ht="1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43"/>
      <c r="O25" s="42"/>
    </row>
    <row r="26" spans="1:15" ht="13">
      <c r="L26" s="44" t="s">
        <v>39</v>
      </c>
      <c r="M26" s="10">
        <f>SUM(M2:M25)</f>
        <v>68.400000000000006</v>
      </c>
      <c r="N26" s="10">
        <f>SUM(N2:N25)</f>
        <v>34</v>
      </c>
      <c r="O26" s="133">
        <f>SUM(O2:O25)</f>
        <v>1163</v>
      </c>
    </row>
    <row r="27" spans="1:15" ht="13">
      <c r="M27" s="10"/>
      <c r="N27" s="10"/>
    </row>
    <row r="28" spans="1:15" ht="13">
      <c r="M28" s="10"/>
      <c r="N28" s="10"/>
    </row>
    <row r="30" spans="1:15" ht="13">
      <c r="L30" s="11"/>
      <c r="M30" s="12"/>
      <c r="N30" s="12"/>
    </row>
    <row r="33" spans="3:9" ht="13">
      <c r="C33" s="144" t="s">
        <v>40</v>
      </c>
      <c r="D33" s="145"/>
      <c r="F33" s="146" t="s">
        <v>41</v>
      </c>
      <c r="G33" s="147"/>
      <c r="H33" s="28" t="s">
        <v>42</v>
      </c>
      <c r="I33" s="31" t="s">
        <v>43</v>
      </c>
    </row>
    <row r="34" spans="3:9" ht="13">
      <c r="C34" s="5" t="s">
        <v>44</v>
      </c>
      <c r="D34" s="6"/>
      <c r="F34" s="5"/>
      <c r="G34" s="15"/>
      <c r="H34" s="21"/>
      <c r="I34" s="24"/>
    </row>
    <row r="35" spans="3:9" ht="13">
      <c r="C35" s="2" t="s">
        <v>45</v>
      </c>
      <c r="D35" s="1"/>
      <c r="F35" s="2"/>
      <c r="G35" s="17"/>
      <c r="H35" s="22"/>
      <c r="I35" s="18"/>
    </row>
    <row r="36" spans="3:9" ht="13">
      <c r="C36" s="2" t="s">
        <v>46</v>
      </c>
      <c r="D36" s="1"/>
      <c r="F36" s="2"/>
      <c r="G36" s="17"/>
      <c r="H36" s="22"/>
      <c r="I36" s="18"/>
    </row>
    <row r="37" spans="3:9" ht="13">
      <c r="C37" s="2" t="s">
        <v>47</v>
      </c>
      <c r="D37" s="1"/>
      <c r="F37" s="2"/>
      <c r="G37" s="17"/>
      <c r="H37" s="22"/>
      <c r="I37" s="18"/>
    </row>
    <row r="38" spans="3:9" ht="13">
      <c r="C38" s="2" t="s">
        <v>48</v>
      </c>
      <c r="D38" s="1"/>
      <c r="F38" s="2"/>
      <c r="G38" s="17"/>
      <c r="H38" s="22"/>
      <c r="I38" s="18"/>
    </row>
    <row r="39" spans="3:9" ht="13">
      <c r="C39" s="2" t="s">
        <v>49</v>
      </c>
      <c r="D39" s="4"/>
      <c r="F39" s="2"/>
      <c r="G39" s="17"/>
      <c r="H39" s="22"/>
      <c r="I39" s="18"/>
    </row>
    <row r="40" spans="3:9" ht="13">
      <c r="C40" s="2" t="s">
        <v>50</v>
      </c>
      <c r="D40" s="1"/>
      <c r="F40" s="2"/>
      <c r="G40" s="17"/>
      <c r="H40" s="22"/>
      <c r="I40" s="18"/>
    </row>
    <row r="41" spans="3:9" ht="13">
      <c r="C41" s="8" t="s">
        <v>51</v>
      </c>
      <c r="D41" s="9"/>
      <c r="F41" s="2"/>
      <c r="G41" s="17"/>
      <c r="H41" s="22"/>
      <c r="I41" s="18"/>
    </row>
    <row r="42" spans="3:9" ht="13">
      <c r="C42" s="2" t="s">
        <v>52</v>
      </c>
      <c r="D42" s="1"/>
      <c r="F42" s="2"/>
      <c r="G42" s="17"/>
      <c r="H42" s="22"/>
      <c r="I42" s="18"/>
    </row>
    <row r="43" spans="3:9" ht="13">
      <c r="C43" s="2" t="s">
        <v>53</v>
      </c>
      <c r="D43" s="4"/>
      <c r="F43" s="2"/>
      <c r="G43" s="17"/>
      <c r="H43" s="22"/>
      <c r="I43" s="18"/>
    </row>
    <row r="44" spans="3:9" ht="13">
      <c r="C44" s="2" t="s">
        <v>54</v>
      </c>
      <c r="D44" s="1"/>
      <c r="F44" s="5"/>
      <c r="G44" s="15"/>
      <c r="H44" s="21"/>
      <c r="I44" s="16"/>
    </row>
    <row r="45" spans="3:9" ht="13">
      <c r="C45" s="2" t="s">
        <v>15</v>
      </c>
      <c r="D45" s="13"/>
      <c r="F45" s="2"/>
      <c r="G45" s="17"/>
      <c r="H45" s="22"/>
      <c r="I45" s="18"/>
    </row>
    <row r="46" spans="3:9" ht="13">
      <c r="C46" s="2" t="s">
        <v>16</v>
      </c>
      <c r="D46" s="13"/>
      <c r="F46" s="2"/>
      <c r="G46" s="17"/>
      <c r="H46" s="22"/>
      <c r="I46" s="18"/>
    </row>
    <row r="47" spans="3:9" ht="13">
      <c r="C47" s="2" t="s">
        <v>55</v>
      </c>
      <c r="D47" s="1"/>
      <c r="F47" s="2"/>
      <c r="G47" s="17"/>
      <c r="H47" s="22"/>
      <c r="I47" s="18"/>
    </row>
    <row r="48" spans="3:9" ht="13">
      <c r="C48" s="2" t="s">
        <v>56</v>
      </c>
      <c r="D48" s="1"/>
      <c r="F48" s="2"/>
      <c r="G48" s="17"/>
      <c r="H48" s="22"/>
      <c r="I48" s="18"/>
    </row>
    <row r="49" spans="3:10" ht="13">
      <c r="C49" s="2" t="s">
        <v>57</v>
      </c>
      <c r="D49" s="14"/>
      <c r="F49" s="2"/>
      <c r="G49" s="17"/>
      <c r="H49" s="22"/>
      <c r="I49" s="18"/>
    </row>
    <row r="50" spans="3:10" ht="13">
      <c r="C50" s="3" t="s">
        <v>14</v>
      </c>
      <c r="D50" s="7"/>
      <c r="F50" s="2"/>
      <c r="G50" s="17"/>
      <c r="H50" s="22"/>
      <c r="I50" s="18"/>
    </row>
    <row r="51" spans="3:10" ht="13">
      <c r="F51" s="2"/>
      <c r="G51" s="17"/>
      <c r="H51" s="22"/>
      <c r="I51" s="18"/>
    </row>
    <row r="52" spans="3:10" ht="13">
      <c r="F52" s="3"/>
      <c r="G52" s="19"/>
      <c r="H52" s="23"/>
      <c r="I52" s="20"/>
    </row>
    <row r="53" spans="3:10" ht="13">
      <c r="F53" s="38" t="s">
        <v>39</v>
      </c>
      <c r="G53" s="45">
        <f>SUM(G34:G52)</f>
        <v>0</v>
      </c>
      <c r="H53" s="45">
        <f>SUM(H34:H52)</f>
        <v>0</v>
      </c>
      <c r="I53" s="45">
        <f>SUM(I34:I52)</f>
        <v>0</v>
      </c>
    </row>
    <row r="56" spans="3:10" ht="13">
      <c r="F56" s="146" t="s">
        <v>58</v>
      </c>
      <c r="G56" s="147"/>
      <c r="H56" s="28" t="s">
        <v>42</v>
      </c>
      <c r="I56" s="29" t="s">
        <v>43</v>
      </c>
      <c r="J56" s="30" t="s">
        <v>59</v>
      </c>
    </row>
    <row r="57" spans="3:10" ht="13">
      <c r="F57" s="5" t="s">
        <v>60</v>
      </c>
      <c r="G57" s="15">
        <v>0</v>
      </c>
      <c r="H57" s="21">
        <v>0</v>
      </c>
      <c r="I57" s="25">
        <v>0</v>
      </c>
      <c r="J57" s="26">
        <v>0</v>
      </c>
    </row>
    <row r="58" spans="3:10" ht="13">
      <c r="F58" s="2" t="s">
        <v>61</v>
      </c>
      <c r="G58" s="17">
        <v>0</v>
      </c>
      <c r="H58" s="17">
        <v>0</v>
      </c>
      <c r="I58" s="22">
        <v>0</v>
      </c>
      <c r="J58" s="27">
        <v>0</v>
      </c>
    </row>
    <row r="59" spans="3:10" ht="13">
      <c r="F59" s="2" t="s">
        <v>62</v>
      </c>
      <c r="G59" s="17">
        <v>0</v>
      </c>
      <c r="H59" s="17">
        <v>0</v>
      </c>
      <c r="I59" s="22">
        <v>0</v>
      </c>
      <c r="J59" s="27">
        <v>0</v>
      </c>
    </row>
    <row r="60" spans="3:10" ht="13">
      <c r="F60" s="2" t="s">
        <v>63</v>
      </c>
      <c r="G60" s="17">
        <v>0</v>
      </c>
      <c r="H60" s="17">
        <v>0</v>
      </c>
      <c r="I60" s="22">
        <v>0</v>
      </c>
      <c r="J60" s="27">
        <v>0</v>
      </c>
    </row>
    <row r="61" spans="3:10" ht="13">
      <c r="F61" s="33" t="s">
        <v>64</v>
      </c>
      <c r="G61" s="34">
        <v>0</v>
      </c>
      <c r="H61" s="34">
        <v>0</v>
      </c>
      <c r="I61" s="35">
        <v>0</v>
      </c>
      <c r="J61" s="36">
        <v>0</v>
      </c>
    </row>
    <row r="62" spans="3:10" ht="13">
      <c r="F62" s="32" t="s">
        <v>39</v>
      </c>
      <c r="G62" s="32"/>
      <c r="H62" s="32"/>
      <c r="I62" s="37"/>
      <c r="J62" s="125">
        <f>SUM(J57:J61)</f>
        <v>0</v>
      </c>
    </row>
  </sheetData>
  <mergeCells count="3">
    <mergeCell ref="C33:D33"/>
    <mergeCell ref="F33:G33"/>
    <mergeCell ref="F56:G56"/>
  </mergeCells>
  <phoneticPr fontId="13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72"/>
  <sheetViews>
    <sheetView topLeftCell="A25" zoomScaleSheetLayoutView="100" workbookViewId="0">
      <selection activeCell="A38" sqref="A38"/>
    </sheetView>
  </sheetViews>
  <sheetFormatPr defaultColWidth="8.90625" defaultRowHeight="13"/>
  <sheetData>
    <row r="2" spans="1:4">
      <c r="A2" t="s">
        <v>94</v>
      </c>
      <c r="B2" t="s">
        <v>79</v>
      </c>
      <c r="D2" t="s">
        <v>80</v>
      </c>
    </row>
    <row r="3" spans="1:4">
      <c r="D3" t="s">
        <v>81</v>
      </c>
    </row>
    <row r="37" spans="1:4">
      <c r="A37" t="s">
        <v>95</v>
      </c>
      <c r="B37" t="s">
        <v>96</v>
      </c>
      <c r="D37" t="s">
        <v>97</v>
      </c>
    </row>
    <row r="38" spans="1:4">
      <c r="D38" t="s">
        <v>98</v>
      </c>
    </row>
    <row r="72" spans="1:4">
      <c r="A72" t="s">
        <v>99</v>
      </c>
      <c r="B72" t="s">
        <v>96</v>
      </c>
      <c r="D72" t="s">
        <v>100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topLeftCell="E1" zoomScaleSheetLayoutView="100" workbookViewId="0">
      <pane ySplit="1" topLeftCell="A2" activePane="bottomLeft" state="frozen"/>
      <selection pane="bottomLeft" activeCell="A2" sqref="A2:O2"/>
    </sheetView>
  </sheetViews>
  <sheetFormatPr defaultColWidth="10" defaultRowHeight="13.5" customHeight="1"/>
  <cols>
    <col min="1" max="1" width="9.6328125" customWidth="1"/>
    <col min="3" max="3" width="17.26953125" customWidth="1"/>
    <col min="4" max="4" width="32.7265625" customWidth="1"/>
    <col min="5" max="5" width="6.90625" customWidth="1"/>
    <col min="6" max="6" width="15.90625" customWidth="1"/>
    <col min="7" max="7" width="13.08984375" customWidth="1"/>
    <col min="8" max="8" width="11.26953125" customWidth="1"/>
    <col min="9" max="9" width="15.90625" customWidth="1"/>
    <col min="11" max="11" width="18.36328125" customWidth="1"/>
    <col min="12" max="12" width="9" customWidth="1"/>
    <col min="15" max="15" width="15.90625" customWidth="1"/>
  </cols>
  <sheetData>
    <row r="1" spans="1:15" ht="13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26" t="s">
        <v>34</v>
      </c>
      <c r="O1" s="41" t="s">
        <v>35</v>
      </c>
    </row>
    <row r="3" spans="1:15" ht="13">
      <c r="M3" s="10"/>
      <c r="N3" s="10"/>
    </row>
    <row r="4" spans="1:15" ht="13">
      <c r="M4" s="10"/>
      <c r="N4" s="10"/>
    </row>
    <row r="5" spans="1:15" ht="13">
      <c r="M5" s="10"/>
      <c r="N5" s="10"/>
    </row>
    <row r="6" spans="1:15" ht="13">
      <c r="N6" s="10"/>
    </row>
    <row r="7" spans="1:15" ht="13">
      <c r="N7" s="10"/>
    </row>
    <row r="8" spans="1:15" ht="13">
      <c r="M8" s="10"/>
      <c r="N8" s="10"/>
    </row>
    <row r="9" spans="1:15" ht="13">
      <c r="M9" s="10"/>
      <c r="N9" s="10"/>
    </row>
    <row r="10" spans="1:15" ht="13">
      <c r="M10" s="10"/>
      <c r="N10" s="10"/>
    </row>
    <row r="11" spans="1:15" ht="13">
      <c r="M11" s="10"/>
      <c r="N11" s="10"/>
    </row>
    <row r="12" spans="1:15" ht="13">
      <c r="M12" s="10"/>
      <c r="N12" s="10"/>
    </row>
    <row r="13" spans="1:15" ht="13">
      <c r="M13" s="10"/>
      <c r="N13" s="10"/>
    </row>
    <row r="14" spans="1:15" ht="13">
      <c r="M14" s="10"/>
      <c r="N14" s="10"/>
    </row>
    <row r="15" spans="1:15" ht="13">
      <c r="M15" s="10"/>
      <c r="N15" s="10"/>
    </row>
    <row r="16" spans="1:15" ht="13">
      <c r="M16" s="10"/>
      <c r="N16" s="10"/>
    </row>
    <row r="17" spans="1:15" ht="13">
      <c r="M17" s="10"/>
      <c r="N17" s="10"/>
    </row>
    <row r="18" spans="1:15" ht="13">
      <c r="M18" s="10"/>
      <c r="N18" s="10"/>
    </row>
    <row r="19" spans="1:15" ht="13">
      <c r="M19" s="10"/>
      <c r="N19" s="10"/>
    </row>
    <row r="20" spans="1:15" ht="13">
      <c r="M20" s="10"/>
      <c r="N20" s="10"/>
    </row>
    <row r="21" spans="1:15" ht="13">
      <c r="M21" s="10"/>
      <c r="N21" s="10"/>
    </row>
    <row r="22" spans="1:15" ht="13">
      <c r="M22" s="10"/>
      <c r="N22" s="10"/>
    </row>
    <row r="23" spans="1:15" ht="13">
      <c r="M23" s="10"/>
      <c r="N23" s="10"/>
    </row>
    <row r="24" spans="1:15" ht="13">
      <c r="M24" s="10"/>
      <c r="N24" s="10"/>
    </row>
    <row r="25" spans="1:15" ht="13">
      <c r="M25" s="10"/>
      <c r="N25" s="10"/>
    </row>
    <row r="26" spans="1:15" ht="1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 ht="13">
      <c r="L27" s="44" t="s">
        <v>39</v>
      </c>
      <c r="M27" s="10">
        <v>75</v>
      </c>
      <c r="N27" s="10"/>
      <c r="O27">
        <v>7500</v>
      </c>
    </row>
    <row r="28" spans="1:15" ht="13">
      <c r="M28" s="10"/>
      <c r="N28" s="10"/>
    </row>
    <row r="29" spans="1:15" ht="13">
      <c r="M29" s="10"/>
      <c r="N29" s="10"/>
    </row>
    <row r="31" spans="1:15" ht="13">
      <c r="L31" s="11"/>
      <c r="M31" s="12"/>
      <c r="N31" s="12"/>
    </row>
    <row r="34" spans="3:9" ht="13">
      <c r="C34" s="144" t="s">
        <v>40</v>
      </c>
      <c r="D34" s="145"/>
      <c r="F34" s="146" t="s">
        <v>41</v>
      </c>
      <c r="G34" s="147"/>
      <c r="H34" s="28" t="s">
        <v>42</v>
      </c>
      <c r="I34" s="31" t="s">
        <v>43</v>
      </c>
    </row>
    <row r="35" spans="3:9" ht="13">
      <c r="C35" s="5" t="s">
        <v>44</v>
      </c>
      <c r="D35" s="6"/>
      <c r="F35" s="5"/>
      <c r="G35" s="15"/>
      <c r="H35" s="21"/>
      <c r="I35" s="24"/>
    </row>
    <row r="36" spans="3:9" ht="13">
      <c r="C36" s="2" t="s">
        <v>45</v>
      </c>
      <c r="D36" s="1"/>
      <c r="F36" s="2"/>
      <c r="G36" s="17"/>
      <c r="H36" s="22"/>
      <c r="I36" s="18"/>
    </row>
    <row r="37" spans="3:9" ht="13">
      <c r="C37" s="2" t="s">
        <v>46</v>
      </c>
      <c r="D37" s="1"/>
      <c r="F37" s="2"/>
      <c r="G37" s="17"/>
      <c r="H37" s="22"/>
      <c r="I37" s="18"/>
    </row>
    <row r="38" spans="3:9" ht="13">
      <c r="C38" s="2" t="s">
        <v>47</v>
      </c>
      <c r="D38" s="1"/>
      <c r="F38" s="2"/>
      <c r="G38" s="17"/>
      <c r="H38" s="22"/>
      <c r="I38" s="18"/>
    </row>
    <row r="39" spans="3:9" ht="13">
      <c r="C39" s="2" t="s">
        <v>48</v>
      </c>
      <c r="D39" s="1"/>
      <c r="F39" s="2"/>
      <c r="G39" s="17"/>
      <c r="H39" s="22"/>
      <c r="I39" s="18"/>
    </row>
    <row r="40" spans="3:9" ht="13">
      <c r="C40" s="2" t="s">
        <v>49</v>
      </c>
      <c r="D40" s="4"/>
      <c r="F40" s="2"/>
      <c r="G40" s="17"/>
      <c r="H40" s="22"/>
      <c r="I40" s="18"/>
    </row>
    <row r="41" spans="3:9" ht="13">
      <c r="C41" s="2" t="s">
        <v>50</v>
      </c>
      <c r="D41" s="1"/>
      <c r="F41" s="2"/>
      <c r="G41" s="17"/>
      <c r="H41" s="22"/>
      <c r="I41" s="18"/>
    </row>
    <row r="42" spans="3:9" ht="13">
      <c r="C42" s="8" t="s">
        <v>51</v>
      </c>
      <c r="D42" s="9"/>
      <c r="F42" s="2"/>
      <c r="G42" s="17"/>
      <c r="H42" s="22"/>
      <c r="I42" s="18"/>
    </row>
    <row r="43" spans="3:9" ht="13">
      <c r="C43" s="2" t="s">
        <v>52</v>
      </c>
      <c r="D43" s="1"/>
      <c r="F43" s="2"/>
      <c r="G43" s="17"/>
      <c r="H43" s="22"/>
      <c r="I43" s="18"/>
    </row>
    <row r="44" spans="3:9" ht="13">
      <c r="C44" s="2" t="s">
        <v>53</v>
      </c>
      <c r="D44" s="4"/>
      <c r="F44" s="2"/>
      <c r="G44" s="17"/>
      <c r="H44" s="22"/>
      <c r="I44" s="18"/>
    </row>
    <row r="45" spans="3:9" ht="13">
      <c r="C45" s="2" t="s">
        <v>54</v>
      </c>
      <c r="D45" s="1"/>
      <c r="F45" s="5"/>
      <c r="G45" s="15"/>
      <c r="H45" s="21"/>
      <c r="I45" s="16"/>
    </row>
    <row r="46" spans="3:9" ht="13">
      <c r="C46" s="2" t="s">
        <v>15</v>
      </c>
      <c r="D46" s="13"/>
      <c r="F46" s="2"/>
      <c r="G46" s="17"/>
      <c r="H46" s="22"/>
      <c r="I46" s="18"/>
    </row>
    <row r="47" spans="3:9" ht="13">
      <c r="C47" s="2" t="s">
        <v>16</v>
      </c>
      <c r="D47" s="13"/>
      <c r="F47" s="2"/>
      <c r="G47" s="17"/>
      <c r="H47" s="22"/>
      <c r="I47" s="18"/>
    </row>
    <row r="48" spans="3:9" ht="13">
      <c r="C48" s="2" t="s">
        <v>55</v>
      </c>
      <c r="D48" s="1"/>
      <c r="F48" s="2"/>
      <c r="G48" s="17"/>
      <c r="H48" s="22"/>
      <c r="I48" s="18"/>
    </row>
    <row r="49" spans="3:10" ht="13">
      <c r="C49" s="2" t="s">
        <v>56</v>
      </c>
      <c r="D49" s="1"/>
      <c r="F49" s="2"/>
      <c r="G49" s="17"/>
      <c r="H49" s="22"/>
      <c r="I49" s="18"/>
    </row>
    <row r="50" spans="3:10" ht="13">
      <c r="C50" s="2" t="s">
        <v>57</v>
      </c>
      <c r="D50" s="14"/>
      <c r="F50" s="2"/>
      <c r="G50" s="17"/>
      <c r="H50" s="22"/>
      <c r="I50" s="18"/>
    </row>
    <row r="51" spans="3:10" ht="13">
      <c r="C51" s="3" t="s">
        <v>14</v>
      </c>
      <c r="D51" s="7"/>
      <c r="F51" s="2"/>
      <c r="G51" s="17"/>
      <c r="H51" s="22"/>
      <c r="I51" s="18"/>
    </row>
    <row r="52" spans="3:10" ht="13">
      <c r="F52" s="2"/>
      <c r="G52" s="17"/>
      <c r="H52" s="22"/>
      <c r="I52" s="18"/>
    </row>
    <row r="53" spans="3:10" ht="13">
      <c r="F53" s="3"/>
      <c r="G53" s="19"/>
      <c r="H53" s="23"/>
      <c r="I53" s="20"/>
    </row>
    <row r="54" spans="3:10" ht="13">
      <c r="F54" s="38" t="s">
        <v>39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 ht="13">
      <c r="F57" s="146" t="s">
        <v>58</v>
      </c>
      <c r="G57" s="147"/>
      <c r="H57" s="28" t="s">
        <v>42</v>
      </c>
      <c r="I57" s="29" t="s">
        <v>43</v>
      </c>
      <c r="J57" s="30" t="s">
        <v>59</v>
      </c>
    </row>
    <row r="58" spans="3:10" ht="13">
      <c r="F58" s="5" t="s">
        <v>60</v>
      </c>
      <c r="G58" s="15">
        <v>0</v>
      </c>
      <c r="H58" s="21">
        <v>0</v>
      </c>
      <c r="I58" s="25">
        <v>0</v>
      </c>
      <c r="J58" s="26">
        <v>0</v>
      </c>
    </row>
    <row r="59" spans="3:10" ht="13">
      <c r="F59" s="2" t="s">
        <v>61</v>
      </c>
      <c r="G59" s="17">
        <v>0</v>
      </c>
      <c r="H59" s="17">
        <v>0</v>
      </c>
      <c r="I59" s="22">
        <v>0</v>
      </c>
      <c r="J59" s="27">
        <v>0</v>
      </c>
    </row>
    <row r="60" spans="3:10" ht="13">
      <c r="F60" s="2" t="s">
        <v>62</v>
      </c>
      <c r="G60" s="17">
        <v>0</v>
      </c>
      <c r="H60" s="17">
        <v>0</v>
      </c>
      <c r="I60" s="22">
        <v>0</v>
      </c>
      <c r="J60" s="27">
        <v>0</v>
      </c>
    </row>
    <row r="61" spans="3:10" ht="13">
      <c r="F61" s="2" t="s">
        <v>63</v>
      </c>
      <c r="G61" s="17">
        <v>0</v>
      </c>
      <c r="H61" s="17">
        <v>0</v>
      </c>
      <c r="I61" s="22">
        <v>0</v>
      </c>
      <c r="J61" s="27">
        <v>0</v>
      </c>
    </row>
    <row r="62" spans="3:10" ht="13">
      <c r="F62" s="33" t="s">
        <v>64</v>
      </c>
      <c r="G62" s="34">
        <v>0</v>
      </c>
      <c r="H62" s="34">
        <v>0</v>
      </c>
      <c r="I62" s="35">
        <v>0</v>
      </c>
      <c r="J62" s="36">
        <v>0</v>
      </c>
    </row>
    <row r="63" spans="3:10" ht="13">
      <c r="F63" s="32" t="s">
        <v>39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"/>
  <sheetViews>
    <sheetView zoomScaleSheetLayoutView="100" workbookViewId="0">
      <selection activeCell="B12" sqref="B12"/>
    </sheetView>
  </sheetViews>
  <sheetFormatPr defaultColWidth="8.90625" defaultRowHeight="13"/>
  <sheetData>
    <row r="1" spans="1:9">
      <c r="A1" s="128" t="s">
        <v>65</v>
      </c>
      <c r="B1" s="129"/>
      <c r="C1" s="129"/>
      <c r="D1" s="129"/>
      <c r="E1" s="129"/>
      <c r="F1" s="129"/>
      <c r="G1" s="129"/>
      <c r="H1" s="129"/>
      <c r="I1" s="132"/>
    </row>
    <row r="2" spans="1:9">
      <c r="A2" s="130" t="s">
        <v>66</v>
      </c>
      <c r="B2" s="131"/>
      <c r="C2" s="131"/>
      <c r="D2" s="131"/>
      <c r="E2" s="131"/>
      <c r="F2" s="131"/>
      <c r="G2" s="131"/>
      <c r="H2" s="131"/>
      <c r="I2" s="132"/>
    </row>
    <row r="3" spans="1:9">
      <c r="A3" s="127"/>
      <c r="D3" s="127"/>
    </row>
    <row r="7" spans="1:9">
      <c r="A7" t="s">
        <v>67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ルール＆合計</vt:lpstr>
      <vt:lpstr>2021年8月</vt:lpstr>
      <vt:lpstr>画像</vt:lpstr>
      <vt:lpstr>2021年9月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西野　康隆</cp:lastModifiedBy>
  <cp:revision/>
  <cp:lastPrinted>1899-12-30T00:00:00Z</cp:lastPrinted>
  <dcterms:created xsi:type="dcterms:W3CDTF">2013-10-09T23:04:08Z</dcterms:created>
  <dcterms:modified xsi:type="dcterms:W3CDTF">2021-09-01T22:53:01Z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