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cma\"/>
    </mc:Choice>
  </mc:AlternateContent>
  <xr:revisionPtr revIDLastSave="0" documentId="13_ncr:1_{7A021F4B-8F37-42F6-BF0E-9817B485BD08}" xr6:coauthVersionLast="36" xr6:coauthVersionMax="36" xr10:uidLastSave="{00000000-0000-0000-0000-000000000000}"/>
  <bookViews>
    <workbookView xWindow="0" yWindow="0" windowWidth="20490" windowHeight="7455" firstSheet="5" activeTab="7" xr2:uid="{00000000-000D-0000-FFFF-FFFF00000000}"/>
  </bookViews>
  <sheets>
    <sheet name="検証シート（eurusd1h)" sheetId="1" r:id="rId1"/>
    <sheet name="検証シート（eurusd4h) " sheetId="9" r:id="rId2"/>
    <sheet name="検証シート (eurusd日足)" sheetId="7" r:id="rId3"/>
    <sheet name="画像(eurusd1h)" sheetId="6" r:id="rId4"/>
    <sheet name="画像(eurusd4h) " sheetId="10" r:id="rId5"/>
    <sheet name="画像 (eurusd日足)" sheetId="8" r:id="rId6"/>
    <sheet name="気づき" sheetId="5" r:id="rId7"/>
    <sheet name="検証終了通貨" sheetId="2" r:id="rId8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1" i="9" l="1"/>
  <c r="E61" i="9"/>
  <c r="D61" i="9"/>
  <c r="F60" i="9"/>
  <c r="E60" i="9"/>
  <c r="D60" i="9"/>
  <c r="K59" i="9"/>
  <c r="F59" i="9"/>
  <c r="E59" i="9"/>
  <c r="D59" i="9"/>
  <c r="O58" i="9"/>
  <c r="N58" i="9"/>
  <c r="M58" i="9"/>
  <c r="I58" i="9"/>
  <c r="H58" i="9"/>
  <c r="G58" i="9"/>
  <c r="O57" i="9"/>
  <c r="N57" i="9"/>
  <c r="M57" i="9"/>
  <c r="I57" i="9"/>
  <c r="L58" i="9" s="1"/>
  <c r="H57" i="9"/>
  <c r="K58" i="9" s="1"/>
  <c r="G57" i="9"/>
  <c r="J58" i="9" s="1"/>
  <c r="O56" i="9"/>
  <c r="N56" i="9"/>
  <c r="M56" i="9"/>
  <c r="I56" i="9"/>
  <c r="L57" i="9" s="1"/>
  <c r="H56" i="9"/>
  <c r="K57" i="9" s="1"/>
  <c r="G56" i="9"/>
  <c r="J57" i="9" s="1"/>
  <c r="O55" i="9"/>
  <c r="N55" i="9"/>
  <c r="M55" i="9"/>
  <c r="I55" i="9"/>
  <c r="L56" i="9" s="1"/>
  <c r="H55" i="9"/>
  <c r="K56" i="9" s="1"/>
  <c r="G55" i="9"/>
  <c r="J56" i="9" s="1"/>
  <c r="O54" i="9"/>
  <c r="N54" i="9"/>
  <c r="M54" i="9"/>
  <c r="I54" i="9"/>
  <c r="L55" i="9" s="1"/>
  <c r="H54" i="9"/>
  <c r="K55" i="9" s="1"/>
  <c r="G54" i="9"/>
  <c r="J55" i="9" s="1"/>
  <c r="O53" i="9"/>
  <c r="N53" i="9"/>
  <c r="M53" i="9"/>
  <c r="I53" i="9"/>
  <c r="L54" i="9" s="1"/>
  <c r="H53" i="9"/>
  <c r="K54" i="9" s="1"/>
  <c r="G53" i="9"/>
  <c r="J54" i="9" s="1"/>
  <c r="O52" i="9"/>
  <c r="N52" i="9"/>
  <c r="M52" i="9"/>
  <c r="I52" i="9"/>
  <c r="L53" i="9" s="1"/>
  <c r="H52" i="9"/>
  <c r="K53" i="9" s="1"/>
  <c r="G52" i="9"/>
  <c r="J53" i="9" s="1"/>
  <c r="O51" i="9"/>
  <c r="N51" i="9"/>
  <c r="M51" i="9"/>
  <c r="I51" i="9"/>
  <c r="L52" i="9" s="1"/>
  <c r="H51" i="9"/>
  <c r="K52" i="9" s="1"/>
  <c r="G51" i="9"/>
  <c r="J52" i="9" s="1"/>
  <c r="O50" i="9"/>
  <c r="N50" i="9"/>
  <c r="M50" i="9"/>
  <c r="I50" i="9"/>
  <c r="L51" i="9" s="1"/>
  <c r="H50" i="9"/>
  <c r="K51" i="9" s="1"/>
  <c r="G50" i="9"/>
  <c r="J51" i="9" s="1"/>
  <c r="O49" i="9"/>
  <c r="N49" i="9"/>
  <c r="M49" i="9"/>
  <c r="I49" i="9"/>
  <c r="L50" i="9" s="1"/>
  <c r="H49" i="9"/>
  <c r="K50" i="9" s="1"/>
  <c r="G49" i="9"/>
  <c r="J50" i="9" s="1"/>
  <c r="O48" i="9"/>
  <c r="N48" i="9"/>
  <c r="M48" i="9"/>
  <c r="I48" i="9"/>
  <c r="L49" i="9" s="1"/>
  <c r="H48" i="9"/>
  <c r="K49" i="9" s="1"/>
  <c r="G48" i="9"/>
  <c r="J49" i="9" s="1"/>
  <c r="O47" i="9"/>
  <c r="N47" i="9"/>
  <c r="M47" i="9"/>
  <c r="I47" i="9"/>
  <c r="L48" i="9" s="1"/>
  <c r="H47" i="9"/>
  <c r="K48" i="9" s="1"/>
  <c r="G47" i="9"/>
  <c r="J48" i="9" s="1"/>
  <c r="O46" i="9"/>
  <c r="N46" i="9"/>
  <c r="M46" i="9"/>
  <c r="I46" i="9"/>
  <c r="L47" i="9" s="1"/>
  <c r="H46" i="9"/>
  <c r="K47" i="9" s="1"/>
  <c r="G46" i="9"/>
  <c r="J47" i="9" s="1"/>
  <c r="O45" i="9"/>
  <c r="N45" i="9"/>
  <c r="M45" i="9"/>
  <c r="I45" i="9"/>
  <c r="L46" i="9" s="1"/>
  <c r="H45" i="9"/>
  <c r="K46" i="9" s="1"/>
  <c r="G45" i="9"/>
  <c r="J46" i="9" s="1"/>
  <c r="O44" i="9"/>
  <c r="N44" i="9"/>
  <c r="M44" i="9"/>
  <c r="I44" i="9"/>
  <c r="L45" i="9" s="1"/>
  <c r="H44" i="9"/>
  <c r="K45" i="9" s="1"/>
  <c r="G44" i="9"/>
  <c r="J45" i="9" s="1"/>
  <c r="O43" i="9"/>
  <c r="N43" i="9"/>
  <c r="M43" i="9"/>
  <c r="I43" i="9"/>
  <c r="L44" i="9" s="1"/>
  <c r="H43" i="9"/>
  <c r="K44" i="9" s="1"/>
  <c r="G43" i="9"/>
  <c r="J44" i="9" s="1"/>
  <c r="O42" i="9"/>
  <c r="N42" i="9"/>
  <c r="M42" i="9"/>
  <c r="I42" i="9"/>
  <c r="L43" i="9" s="1"/>
  <c r="H42" i="9"/>
  <c r="K43" i="9" s="1"/>
  <c r="G42" i="9"/>
  <c r="J43" i="9" s="1"/>
  <c r="O41" i="9"/>
  <c r="N41" i="9"/>
  <c r="M41" i="9"/>
  <c r="I41" i="9"/>
  <c r="L42" i="9" s="1"/>
  <c r="H41" i="9"/>
  <c r="K42" i="9" s="1"/>
  <c r="G41" i="9"/>
  <c r="J42" i="9" s="1"/>
  <c r="O40" i="9"/>
  <c r="N40" i="9"/>
  <c r="M40" i="9"/>
  <c r="I40" i="9"/>
  <c r="L41" i="9" s="1"/>
  <c r="H40" i="9"/>
  <c r="K41" i="9" s="1"/>
  <c r="G40" i="9"/>
  <c r="J41" i="9" s="1"/>
  <c r="O39" i="9"/>
  <c r="N39" i="9"/>
  <c r="M39" i="9"/>
  <c r="I39" i="9"/>
  <c r="L40" i="9" s="1"/>
  <c r="H39" i="9"/>
  <c r="K40" i="9" s="1"/>
  <c r="G39" i="9"/>
  <c r="J40" i="9" s="1"/>
  <c r="O38" i="9"/>
  <c r="N38" i="9"/>
  <c r="M38" i="9"/>
  <c r="I38" i="9"/>
  <c r="L39" i="9" s="1"/>
  <c r="H38" i="9"/>
  <c r="K39" i="9" s="1"/>
  <c r="G38" i="9"/>
  <c r="J39" i="9" s="1"/>
  <c r="O37" i="9"/>
  <c r="N37" i="9"/>
  <c r="M37" i="9"/>
  <c r="I37" i="9"/>
  <c r="L38" i="9" s="1"/>
  <c r="H37" i="9"/>
  <c r="K38" i="9" s="1"/>
  <c r="G37" i="9"/>
  <c r="J38" i="9" s="1"/>
  <c r="O36" i="9"/>
  <c r="N36" i="9"/>
  <c r="M36" i="9"/>
  <c r="I36" i="9"/>
  <c r="L37" i="9" s="1"/>
  <c r="H36" i="9"/>
  <c r="K37" i="9" s="1"/>
  <c r="G36" i="9"/>
  <c r="J37" i="9" s="1"/>
  <c r="O35" i="9"/>
  <c r="N35" i="9"/>
  <c r="M35" i="9"/>
  <c r="I35" i="9"/>
  <c r="L36" i="9" s="1"/>
  <c r="H35" i="9"/>
  <c r="K36" i="9" s="1"/>
  <c r="G35" i="9"/>
  <c r="J36" i="9" s="1"/>
  <c r="O34" i="9"/>
  <c r="N34" i="9"/>
  <c r="M34" i="9"/>
  <c r="I34" i="9"/>
  <c r="L35" i="9" s="1"/>
  <c r="H34" i="9"/>
  <c r="K35" i="9" s="1"/>
  <c r="G34" i="9"/>
  <c r="J35" i="9" s="1"/>
  <c r="O33" i="9"/>
  <c r="N33" i="9"/>
  <c r="M33" i="9"/>
  <c r="I33" i="9"/>
  <c r="L34" i="9" s="1"/>
  <c r="H33" i="9"/>
  <c r="K34" i="9" s="1"/>
  <c r="G33" i="9"/>
  <c r="J34" i="9" s="1"/>
  <c r="O32" i="9"/>
  <c r="N32" i="9"/>
  <c r="M32" i="9"/>
  <c r="I32" i="9"/>
  <c r="L33" i="9" s="1"/>
  <c r="H32" i="9"/>
  <c r="K33" i="9" s="1"/>
  <c r="G32" i="9"/>
  <c r="J33" i="9" s="1"/>
  <c r="O31" i="9"/>
  <c r="N31" i="9"/>
  <c r="M31" i="9"/>
  <c r="I31" i="9"/>
  <c r="L32" i="9" s="1"/>
  <c r="H31" i="9"/>
  <c r="K32" i="9" s="1"/>
  <c r="G31" i="9"/>
  <c r="J32" i="9" s="1"/>
  <c r="O30" i="9"/>
  <c r="N30" i="9"/>
  <c r="M30" i="9"/>
  <c r="I30" i="9"/>
  <c r="L31" i="9" s="1"/>
  <c r="H30" i="9"/>
  <c r="K31" i="9" s="1"/>
  <c r="G30" i="9"/>
  <c r="J31" i="9" s="1"/>
  <c r="O29" i="9"/>
  <c r="N29" i="9"/>
  <c r="M29" i="9"/>
  <c r="I29" i="9"/>
  <c r="L30" i="9" s="1"/>
  <c r="H29" i="9"/>
  <c r="K30" i="9" s="1"/>
  <c r="G29" i="9"/>
  <c r="J30" i="9" s="1"/>
  <c r="O28" i="9"/>
  <c r="N28" i="9"/>
  <c r="M28" i="9"/>
  <c r="I28" i="9"/>
  <c r="L29" i="9" s="1"/>
  <c r="H28" i="9"/>
  <c r="K29" i="9" s="1"/>
  <c r="G28" i="9"/>
  <c r="J29" i="9" s="1"/>
  <c r="O27" i="9"/>
  <c r="N27" i="9"/>
  <c r="M27" i="9"/>
  <c r="I27" i="9"/>
  <c r="L28" i="9" s="1"/>
  <c r="H27" i="9"/>
  <c r="K28" i="9" s="1"/>
  <c r="G27" i="9"/>
  <c r="J28" i="9" s="1"/>
  <c r="O26" i="9"/>
  <c r="N26" i="9"/>
  <c r="M26" i="9"/>
  <c r="I26" i="9"/>
  <c r="L27" i="9" s="1"/>
  <c r="H26" i="9"/>
  <c r="K27" i="9" s="1"/>
  <c r="G26" i="9"/>
  <c r="J27" i="9" s="1"/>
  <c r="O25" i="9"/>
  <c r="N25" i="9"/>
  <c r="M25" i="9"/>
  <c r="I25" i="9"/>
  <c r="L26" i="9" s="1"/>
  <c r="H25" i="9"/>
  <c r="K26" i="9" s="1"/>
  <c r="G25" i="9"/>
  <c r="J26" i="9" s="1"/>
  <c r="O24" i="9"/>
  <c r="N24" i="9"/>
  <c r="M24" i="9"/>
  <c r="I24" i="9"/>
  <c r="L25" i="9" s="1"/>
  <c r="H24" i="9"/>
  <c r="K25" i="9" s="1"/>
  <c r="G24" i="9"/>
  <c r="J25" i="9" s="1"/>
  <c r="O23" i="9"/>
  <c r="N23" i="9"/>
  <c r="M23" i="9"/>
  <c r="I23" i="9"/>
  <c r="L24" i="9" s="1"/>
  <c r="H23" i="9"/>
  <c r="K24" i="9" s="1"/>
  <c r="G23" i="9"/>
  <c r="J24" i="9" s="1"/>
  <c r="O22" i="9"/>
  <c r="N22" i="9"/>
  <c r="M22" i="9"/>
  <c r="I22" i="9"/>
  <c r="L23" i="9" s="1"/>
  <c r="H22" i="9"/>
  <c r="K23" i="9" s="1"/>
  <c r="G22" i="9"/>
  <c r="J23" i="9" s="1"/>
  <c r="O21" i="9"/>
  <c r="N21" i="9"/>
  <c r="M21" i="9"/>
  <c r="I21" i="9"/>
  <c r="L22" i="9" s="1"/>
  <c r="H21" i="9"/>
  <c r="K22" i="9" s="1"/>
  <c r="G21" i="9"/>
  <c r="J22" i="9" s="1"/>
  <c r="O20" i="9"/>
  <c r="N20" i="9"/>
  <c r="M20" i="9"/>
  <c r="G20" i="9" s="1"/>
  <c r="J21" i="9" s="1"/>
  <c r="I20" i="9"/>
  <c r="L21" i="9" s="1"/>
  <c r="H20" i="9"/>
  <c r="K21" i="9" s="1"/>
  <c r="O19" i="9"/>
  <c r="N19" i="9"/>
  <c r="M19" i="9"/>
  <c r="I19" i="9"/>
  <c r="L20" i="9" s="1"/>
  <c r="H19" i="9"/>
  <c r="K20" i="9" s="1"/>
  <c r="G19" i="9"/>
  <c r="J20" i="9" s="1"/>
  <c r="O18" i="9"/>
  <c r="N18" i="9"/>
  <c r="M18" i="9"/>
  <c r="I18" i="9"/>
  <c r="L19" i="9" s="1"/>
  <c r="H18" i="9"/>
  <c r="K19" i="9" s="1"/>
  <c r="G18" i="9"/>
  <c r="J19" i="9" s="1"/>
  <c r="O17" i="9"/>
  <c r="N17" i="9"/>
  <c r="H17" i="9" s="1"/>
  <c r="K18" i="9" s="1"/>
  <c r="M17" i="9"/>
  <c r="I17" i="9"/>
  <c r="L18" i="9" s="1"/>
  <c r="G17" i="9"/>
  <c r="J18" i="9" s="1"/>
  <c r="O16" i="9"/>
  <c r="N16" i="9"/>
  <c r="M16" i="9"/>
  <c r="I16" i="9"/>
  <c r="L17" i="9" s="1"/>
  <c r="H16" i="9"/>
  <c r="K17" i="9" s="1"/>
  <c r="G16" i="9"/>
  <c r="J17" i="9" s="1"/>
  <c r="O9" i="9"/>
  <c r="I9" i="9" s="1"/>
  <c r="L10" i="9" s="1"/>
  <c r="O10" i="9" s="1"/>
  <c r="L9" i="9"/>
  <c r="I8" i="9"/>
  <c r="H8" i="9"/>
  <c r="G8" i="9"/>
  <c r="J9" i="9" s="1"/>
  <c r="M9" i="9" s="1"/>
  <c r="F62" i="9" l="1"/>
  <c r="D62" i="9"/>
  <c r="E62" i="9"/>
  <c r="G9" i="9"/>
  <c r="I10" i="9"/>
  <c r="K9" i="9"/>
  <c r="N9" i="9" s="1"/>
  <c r="H9" i="9" s="1"/>
  <c r="F61" i="7"/>
  <c r="E61" i="7"/>
  <c r="D61" i="7"/>
  <c r="F60" i="7"/>
  <c r="E60" i="7"/>
  <c r="D60" i="7"/>
  <c r="K59" i="7"/>
  <c r="F59" i="7"/>
  <c r="E59" i="7"/>
  <c r="D59" i="7"/>
  <c r="D62" i="7" s="1"/>
  <c r="O58" i="7"/>
  <c r="N58" i="7"/>
  <c r="M58" i="7"/>
  <c r="I58" i="7"/>
  <c r="H58" i="7"/>
  <c r="G58" i="7"/>
  <c r="O57" i="7"/>
  <c r="N57" i="7"/>
  <c r="M57" i="7"/>
  <c r="I57" i="7"/>
  <c r="L58" i="7" s="1"/>
  <c r="H57" i="7"/>
  <c r="K58" i="7" s="1"/>
  <c r="G57" i="7"/>
  <c r="J58" i="7" s="1"/>
  <c r="O56" i="7"/>
  <c r="N56" i="7"/>
  <c r="M56" i="7"/>
  <c r="I56" i="7"/>
  <c r="L57" i="7" s="1"/>
  <c r="H56" i="7"/>
  <c r="K57" i="7" s="1"/>
  <c r="G56" i="7"/>
  <c r="J57" i="7" s="1"/>
  <c r="O55" i="7"/>
  <c r="N55" i="7"/>
  <c r="M55" i="7"/>
  <c r="I55" i="7"/>
  <c r="L56" i="7" s="1"/>
  <c r="H55" i="7"/>
  <c r="K56" i="7" s="1"/>
  <c r="G55" i="7"/>
  <c r="J56" i="7" s="1"/>
  <c r="O54" i="7"/>
  <c r="N54" i="7"/>
  <c r="M54" i="7"/>
  <c r="I54" i="7"/>
  <c r="L55" i="7" s="1"/>
  <c r="H54" i="7"/>
  <c r="K55" i="7" s="1"/>
  <c r="G54" i="7"/>
  <c r="J55" i="7" s="1"/>
  <c r="O53" i="7"/>
  <c r="N53" i="7"/>
  <c r="M53" i="7"/>
  <c r="I53" i="7"/>
  <c r="L54" i="7" s="1"/>
  <c r="H53" i="7"/>
  <c r="K54" i="7" s="1"/>
  <c r="G53" i="7"/>
  <c r="J54" i="7" s="1"/>
  <c r="O52" i="7"/>
  <c r="N52" i="7"/>
  <c r="M52" i="7"/>
  <c r="I52" i="7"/>
  <c r="L53" i="7" s="1"/>
  <c r="H52" i="7"/>
  <c r="K53" i="7" s="1"/>
  <c r="G52" i="7"/>
  <c r="J53" i="7" s="1"/>
  <c r="O51" i="7"/>
  <c r="N51" i="7"/>
  <c r="M51" i="7"/>
  <c r="I51" i="7"/>
  <c r="L52" i="7" s="1"/>
  <c r="H51" i="7"/>
  <c r="K52" i="7" s="1"/>
  <c r="G51" i="7"/>
  <c r="J52" i="7" s="1"/>
  <c r="O50" i="7"/>
  <c r="N50" i="7"/>
  <c r="M50" i="7"/>
  <c r="I50" i="7"/>
  <c r="L51" i="7" s="1"/>
  <c r="H50" i="7"/>
  <c r="K51" i="7" s="1"/>
  <c r="G50" i="7"/>
  <c r="J51" i="7" s="1"/>
  <c r="O49" i="7"/>
  <c r="N49" i="7"/>
  <c r="M49" i="7"/>
  <c r="I49" i="7"/>
  <c r="L50" i="7" s="1"/>
  <c r="H49" i="7"/>
  <c r="K50" i="7" s="1"/>
  <c r="G49" i="7"/>
  <c r="J50" i="7" s="1"/>
  <c r="O48" i="7"/>
  <c r="N48" i="7"/>
  <c r="M48" i="7"/>
  <c r="I48" i="7"/>
  <c r="L49" i="7" s="1"/>
  <c r="H48" i="7"/>
  <c r="K49" i="7" s="1"/>
  <c r="G48" i="7"/>
  <c r="J49" i="7" s="1"/>
  <c r="O47" i="7"/>
  <c r="N47" i="7"/>
  <c r="M47" i="7"/>
  <c r="I47" i="7"/>
  <c r="L48" i="7" s="1"/>
  <c r="H47" i="7"/>
  <c r="K48" i="7" s="1"/>
  <c r="G47" i="7"/>
  <c r="J48" i="7" s="1"/>
  <c r="O46" i="7"/>
  <c r="N46" i="7"/>
  <c r="M46" i="7"/>
  <c r="I46" i="7"/>
  <c r="L47" i="7" s="1"/>
  <c r="H46" i="7"/>
  <c r="K47" i="7" s="1"/>
  <c r="G46" i="7"/>
  <c r="J47" i="7" s="1"/>
  <c r="O45" i="7"/>
  <c r="N45" i="7"/>
  <c r="M45" i="7"/>
  <c r="L45" i="7"/>
  <c r="I45" i="7"/>
  <c r="L46" i="7" s="1"/>
  <c r="H45" i="7"/>
  <c r="K46" i="7" s="1"/>
  <c r="G45" i="7"/>
  <c r="J46" i="7" s="1"/>
  <c r="O44" i="7"/>
  <c r="N44" i="7"/>
  <c r="M44" i="7"/>
  <c r="I44" i="7"/>
  <c r="H44" i="7"/>
  <c r="K45" i="7" s="1"/>
  <c r="G44" i="7"/>
  <c r="J45" i="7" s="1"/>
  <c r="O43" i="7"/>
  <c r="N43" i="7"/>
  <c r="M43" i="7"/>
  <c r="I43" i="7"/>
  <c r="L44" i="7" s="1"/>
  <c r="H43" i="7"/>
  <c r="K44" i="7" s="1"/>
  <c r="G43" i="7"/>
  <c r="J44" i="7" s="1"/>
  <c r="O42" i="7"/>
  <c r="N42" i="7"/>
  <c r="M42" i="7"/>
  <c r="I42" i="7"/>
  <c r="L43" i="7" s="1"/>
  <c r="H42" i="7"/>
  <c r="K43" i="7" s="1"/>
  <c r="G42" i="7"/>
  <c r="J43" i="7" s="1"/>
  <c r="O41" i="7"/>
  <c r="N41" i="7"/>
  <c r="M41" i="7"/>
  <c r="I41" i="7"/>
  <c r="L42" i="7" s="1"/>
  <c r="H41" i="7"/>
  <c r="K42" i="7" s="1"/>
  <c r="G41" i="7"/>
  <c r="J42" i="7" s="1"/>
  <c r="O40" i="7"/>
  <c r="N40" i="7"/>
  <c r="M40" i="7"/>
  <c r="I40" i="7"/>
  <c r="L41" i="7" s="1"/>
  <c r="H40" i="7"/>
  <c r="K41" i="7" s="1"/>
  <c r="G40" i="7"/>
  <c r="J41" i="7" s="1"/>
  <c r="O39" i="7"/>
  <c r="N39" i="7"/>
  <c r="M39" i="7"/>
  <c r="I39" i="7"/>
  <c r="L40" i="7" s="1"/>
  <c r="H39" i="7"/>
  <c r="K40" i="7" s="1"/>
  <c r="G39" i="7"/>
  <c r="J40" i="7" s="1"/>
  <c r="O38" i="7"/>
  <c r="N38" i="7"/>
  <c r="M38" i="7"/>
  <c r="I38" i="7"/>
  <c r="L39" i="7" s="1"/>
  <c r="H38" i="7"/>
  <c r="K39" i="7" s="1"/>
  <c r="G38" i="7"/>
  <c r="J39" i="7" s="1"/>
  <c r="O37" i="7"/>
  <c r="N37" i="7"/>
  <c r="M37" i="7"/>
  <c r="I37" i="7"/>
  <c r="L38" i="7" s="1"/>
  <c r="H37" i="7"/>
  <c r="K38" i="7" s="1"/>
  <c r="G37" i="7"/>
  <c r="J38" i="7" s="1"/>
  <c r="O36" i="7"/>
  <c r="N36" i="7"/>
  <c r="M36" i="7"/>
  <c r="I36" i="7"/>
  <c r="L37" i="7" s="1"/>
  <c r="H36" i="7"/>
  <c r="K37" i="7" s="1"/>
  <c r="G36" i="7"/>
  <c r="J37" i="7" s="1"/>
  <c r="O35" i="7"/>
  <c r="N35" i="7"/>
  <c r="M35" i="7"/>
  <c r="I35" i="7"/>
  <c r="L36" i="7" s="1"/>
  <c r="H35" i="7"/>
  <c r="K36" i="7" s="1"/>
  <c r="G35" i="7"/>
  <c r="J36" i="7" s="1"/>
  <c r="O34" i="7"/>
  <c r="N34" i="7"/>
  <c r="M34" i="7"/>
  <c r="I34" i="7"/>
  <c r="L35" i="7" s="1"/>
  <c r="H34" i="7"/>
  <c r="K35" i="7" s="1"/>
  <c r="G34" i="7"/>
  <c r="J35" i="7" s="1"/>
  <c r="O33" i="7"/>
  <c r="N33" i="7"/>
  <c r="M33" i="7"/>
  <c r="I33" i="7"/>
  <c r="L34" i="7" s="1"/>
  <c r="H33" i="7"/>
  <c r="K34" i="7" s="1"/>
  <c r="G33" i="7"/>
  <c r="J34" i="7" s="1"/>
  <c r="O32" i="7"/>
  <c r="N32" i="7"/>
  <c r="M32" i="7"/>
  <c r="I32" i="7"/>
  <c r="L33" i="7" s="1"/>
  <c r="H32" i="7"/>
  <c r="K33" i="7" s="1"/>
  <c r="G32" i="7"/>
  <c r="J33" i="7" s="1"/>
  <c r="O31" i="7"/>
  <c r="N31" i="7"/>
  <c r="M31" i="7"/>
  <c r="I31" i="7"/>
  <c r="L32" i="7" s="1"/>
  <c r="H31" i="7"/>
  <c r="K32" i="7" s="1"/>
  <c r="G31" i="7"/>
  <c r="J32" i="7" s="1"/>
  <c r="O30" i="7"/>
  <c r="N30" i="7"/>
  <c r="M30" i="7"/>
  <c r="I30" i="7"/>
  <c r="L31" i="7" s="1"/>
  <c r="H30" i="7"/>
  <c r="K31" i="7" s="1"/>
  <c r="G30" i="7"/>
  <c r="J31" i="7" s="1"/>
  <c r="O29" i="7"/>
  <c r="N29" i="7"/>
  <c r="M29" i="7"/>
  <c r="I29" i="7"/>
  <c r="L30" i="7" s="1"/>
  <c r="H29" i="7"/>
  <c r="K30" i="7" s="1"/>
  <c r="G29" i="7"/>
  <c r="J30" i="7" s="1"/>
  <c r="O28" i="7"/>
  <c r="N28" i="7"/>
  <c r="M28" i="7"/>
  <c r="I28" i="7"/>
  <c r="L29" i="7" s="1"/>
  <c r="H28" i="7"/>
  <c r="K29" i="7" s="1"/>
  <c r="G28" i="7"/>
  <c r="J29" i="7" s="1"/>
  <c r="O27" i="7"/>
  <c r="N27" i="7"/>
  <c r="M27" i="7"/>
  <c r="I27" i="7"/>
  <c r="L28" i="7" s="1"/>
  <c r="H27" i="7"/>
  <c r="K28" i="7" s="1"/>
  <c r="G27" i="7"/>
  <c r="J28" i="7" s="1"/>
  <c r="O26" i="7"/>
  <c r="N26" i="7"/>
  <c r="M26" i="7"/>
  <c r="I26" i="7"/>
  <c r="L27" i="7" s="1"/>
  <c r="H26" i="7"/>
  <c r="K27" i="7" s="1"/>
  <c r="G26" i="7"/>
  <c r="J27" i="7" s="1"/>
  <c r="O25" i="7"/>
  <c r="N25" i="7"/>
  <c r="M25" i="7"/>
  <c r="L25" i="7"/>
  <c r="I25" i="7"/>
  <c r="L26" i="7" s="1"/>
  <c r="H25" i="7"/>
  <c r="K26" i="7" s="1"/>
  <c r="G25" i="7"/>
  <c r="J26" i="7" s="1"/>
  <c r="O24" i="7"/>
  <c r="N24" i="7"/>
  <c r="M24" i="7"/>
  <c r="I24" i="7"/>
  <c r="H24" i="7"/>
  <c r="K25" i="7" s="1"/>
  <c r="G24" i="7"/>
  <c r="J25" i="7" s="1"/>
  <c r="O23" i="7"/>
  <c r="N23" i="7"/>
  <c r="M23" i="7"/>
  <c r="I23" i="7"/>
  <c r="L24" i="7" s="1"/>
  <c r="H23" i="7"/>
  <c r="K24" i="7" s="1"/>
  <c r="G23" i="7"/>
  <c r="J24" i="7" s="1"/>
  <c r="O22" i="7"/>
  <c r="N22" i="7"/>
  <c r="M22" i="7"/>
  <c r="I22" i="7"/>
  <c r="L23" i="7" s="1"/>
  <c r="H22" i="7"/>
  <c r="K23" i="7" s="1"/>
  <c r="G22" i="7"/>
  <c r="J23" i="7" s="1"/>
  <c r="O21" i="7"/>
  <c r="N21" i="7"/>
  <c r="M21" i="7"/>
  <c r="I21" i="7"/>
  <c r="L22" i="7" s="1"/>
  <c r="H21" i="7"/>
  <c r="K22" i="7" s="1"/>
  <c r="G21" i="7"/>
  <c r="J22" i="7" s="1"/>
  <c r="O20" i="7"/>
  <c r="N20" i="7"/>
  <c r="M20" i="7"/>
  <c r="I20" i="7"/>
  <c r="L21" i="7" s="1"/>
  <c r="H20" i="7"/>
  <c r="K21" i="7" s="1"/>
  <c r="G20" i="7"/>
  <c r="J21" i="7" s="1"/>
  <c r="O19" i="7"/>
  <c r="N19" i="7"/>
  <c r="M19" i="7"/>
  <c r="I19" i="7"/>
  <c r="L20" i="7" s="1"/>
  <c r="H19" i="7"/>
  <c r="K20" i="7" s="1"/>
  <c r="G19" i="7"/>
  <c r="J20" i="7" s="1"/>
  <c r="O18" i="7"/>
  <c r="N18" i="7"/>
  <c r="M18" i="7"/>
  <c r="I18" i="7"/>
  <c r="L19" i="7" s="1"/>
  <c r="H18" i="7"/>
  <c r="K19" i="7" s="1"/>
  <c r="G18" i="7"/>
  <c r="J19" i="7" s="1"/>
  <c r="O17" i="7"/>
  <c r="N17" i="7"/>
  <c r="M17" i="7"/>
  <c r="I17" i="7"/>
  <c r="L18" i="7" s="1"/>
  <c r="H17" i="7"/>
  <c r="K18" i="7" s="1"/>
  <c r="G17" i="7"/>
  <c r="J18" i="7" s="1"/>
  <c r="O16" i="7"/>
  <c r="N16" i="7"/>
  <c r="M16" i="7"/>
  <c r="I16" i="7"/>
  <c r="L17" i="7" s="1"/>
  <c r="H16" i="7"/>
  <c r="K17" i="7" s="1"/>
  <c r="G16" i="7"/>
  <c r="J17" i="7" s="1"/>
  <c r="L9" i="7"/>
  <c r="O9" i="7" s="1"/>
  <c r="I8" i="7"/>
  <c r="H8" i="7"/>
  <c r="K9" i="7" s="1"/>
  <c r="N9" i="7" s="1"/>
  <c r="G8" i="7"/>
  <c r="K10" i="9" l="1"/>
  <c r="N10" i="9" s="1"/>
  <c r="H10" i="9" s="1"/>
  <c r="J10" i="9"/>
  <c r="M10" i="9" s="1"/>
  <c r="G10" i="9" s="1"/>
  <c r="L11" i="9"/>
  <c r="O11" i="9" s="1"/>
  <c r="F62" i="7"/>
  <c r="E62" i="7"/>
  <c r="H9" i="7"/>
  <c r="J9" i="7"/>
  <c r="M9" i="7" s="1"/>
  <c r="I9" i="7"/>
  <c r="F59" i="1"/>
  <c r="D59" i="1"/>
  <c r="J11" i="9" l="1"/>
  <c r="M11" i="9" s="1"/>
  <c r="G11" i="9" s="1"/>
  <c r="I11" i="9"/>
  <c r="K11" i="9"/>
  <c r="N11" i="9" s="1"/>
  <c r="H11" i="9" s="1"/>
  <c r="K10" i="7"/>
  <c r="N10" i="7" s="1"/>
  <c r="H10" i="7" s="1"/>
  <c r="G9" i="7"/>
  <c r="L10" i="7"/>
  <c r="O10" i="7" s="1"/>
  <c r="D61" i="1"/>
  <c r="E61" i="1"/>
  <c r="F61" i="1"/>
  <c r="K59" i="1"/>
  <c r="E59" i="1"/>
  <c r="K12" i="9" l="1"/>
  <c r="N12" i="9" s="1"/>
  <c r="H12" i="9" s="1"/>
  <c r="J12" i="9"/>
  <c r="M12" i="9" s="1"/>
  <c r="G12" i="9" s="1"/>
  <c r="L12" i="9"/>
  <c r="O12" i="9" s="1"/>
  <c r="K11" i="7"/>
  <c r="N11" i="7" s="1"/>
  <c r="H11" i="7" s="1"/>
  <c r="J10" i="7"/>
  <c r="M10" i="7" s="1"/>
  <c r="G10" i="7" s="1"/>
  <c r="I10" i="7"/>
  <c r="I8" i="1"/>
  <c r="H8" i="1"/>
  <c r="G8" i="1"/>
  <c r="F60" i="1"/>
  <c r="F62" i="1" s="1"/>
  <c r="E60" i="1"/>
  <c r="E62" i="1" s="1"/>
  <c r="D60" i="1"/>
  <c r="D62" i="1" s="1"/>
  <c r="K13" i="9" l="1"/>
  <c r="N13" i="9" s="1"/>
  <c r="J13" i="9"/>
  <c r="M13" i="9" s="1"/>
  <c r="G13" i="9" s="1"/>
  <c r="I12" i="9"/>
  <c r="K12" i="7"/>
  <c r="N12" i="7" s="1"/>
  <c r="J11" i="7"/>
  <c r="M11" i="7" s="1"/>
  <c r="G11" i="7" s="1"/>
  <c r="L11" i="7"/>
  <c r="O11" i="7" s="1"/>
  <c r="J9" i="1"/>
  <c r="M9" i="1" s="1"/>
  <c r="K9" i="1"/>
  <c r="N9" i="1" s="1"/>
  <c r="L9" i="1"/>
  <c r="O9" i="1" s="1"/>
  <c r="J14" i="9" l="1"/>
  <c r="M14" i="9" s="1"/>
  <c r="G14" i="9" s="1"/>
  <c r="L13" i="9"/>
  <c r="O13" i="9" s="1"/>
  <c r="I13" i="9" s="1"/>
  <c r="H13" i="9"/>
  <c r="J12" i="7"/>
  <c r="M12" i="7" s="1"/>
  <c r="G12" i="7" s="1"/>
  <c r="I11" i="7"/>
  <c r="H12" i="7"/>
  <c r="G9" i="1"/>
  <c r="J10" i="1" s="1"/>
  <c r="M10" i="1" s="1"/>
  <c r="I9" i="1"/>
  <c r="L10" i="1" s="1"/>
  <c r="O10" i="1" s="1"/>
  <c r="H9" i="1"/>
  <c r="K10" i="1" s="1"/>
  <c r="N10" i="1" s="1"/>
  <c r="H10" i="1" s="1"/>
  <c r="J15" i="9" l="1"/>
  <c r="M15" i="9" s="1"/>
  <c r="M59" i="9" s="1"/>
  <c r="G59" i="9" s="1"/>
  <c r="G61" i="9" s="1"/>
  <c r="J61" i="9" s="1"/>
  <c r="L14" i="9"/>
  <c r="O14" i="9" s="1"/>
  <c r="I14" i="9" s="1"/>
  <c r="K14" i="9"/>
  <c r="N14" i="9" s="1"/>
  <c r="H14" i="9" s="1"/>
  <c r="J13" i="7"/>
  <c r="M13" i="7" s="1"/>
  <c r="G13" i="7" s="1"/>
  <c r="K13" i="7"/>
  <c r="N13" i="7" s="1"/>
  <c r="H13" i="7" s="1"/>
  <c r="L12" i="7"/>
  <c r="O12" i="7" s="1"/>
  <c r="I12" i="7" s="1"/>
  <c r="G10" i="1"/>
  <c r="J11" i="1" s="1"/>
  <c r="M11" i="1" s="1"/>
  <c r="I10" i="1"/>
  <c r="K15" i="9" l="1"/>
  <c r="N15" i="9" s="1"/>
  <c r="N59" i="9" s="1"/>
  <c r="H59" i="9" s="1"/>
  <c r="H61" i="9" s="1"/>
  <c r="K61" i="9" s="1"/>
  <c r="L15" i="9"/>
  <c r="O15" i="9" s="1"/>
  <c r="O59" i="9" s="1"/>
  <c r="I59" i="9" s="1"/>
  <c r="I61" i="9" s="1"/>
  <c r="L61" i="9" s="1"/>
  <c r="G15" i="9"/>
  <c r="J16" i="9" s="1"/>
  <c r="K14" i="7"/>
  <c r="N14" i="7" s="1"/>
  <c r="H14" i="7" s="1"/>
  <c r="L13" i="7"/>
  <c r="O13" i="7" s="1"/>
  <c r="I13" i="7" s="1"/>
  <c r="J14" i="7"/>
  <c r="M14" i="7" s="1"/>
  <c r="G14" i="7" s="1"/>
  <c r="L11" i="1"/>
  <c r="O11" i="1" s="1"/>
  <c r="G11" i="1"/>
  <c r="K11" i="1"/>
  <c r="N11" i="1" s="1"/>
  <c r="I15" i="9" l="1"/>
  <c r="L16" i="9" s="1"/>
  <c r="H15" i="9"/>
  <c r="K16" i="9" s="1"/>
  <c r="J15" i="7"/>
  <c r="M15" i="7" s="1"/>
  <c r="M59" i="7" s="1"/>
  <c r="G59" i="7" s="1"/>
  <c r="G61" i="7" s="1"/>
  <c r="J61" i="7" s="1"/>
  <c r="L14" i="7"/>
  <c r="O14" i="7" s="1"/>
  <c r="I14" i="7" s="1"/>
  <c r="K15" i="7"/>
  <c r="N15" i="7" s="1"/>
  <c r="N59" i="7" s="1"/>
  <c r="H59" i="7" s="1"/>
  <c r="H61" i="7" s="1"/>
  <c r="K61" i="7" s="1"/>
  <c r="H11" i="1"/>
  <c r="K12" i="1" s="1"/>
  <c r="N12" i="1" s="1"/>
  <c r="H12" i="1" s="1"/>
  <c r="I11" i="1"/>
  <c r="L12" i="1" s="1"/>
  <c r="O12" i="1" s="1"/>
  <c r="I12" i="1" s="1"/>
  <c r="J12" i="1"/>
  <c r="M12" i="1" s="1"/>
  <c r="L15" i="7" l="1"/>
  <c r="O15" i="7" s="1"/>
  <c r="O59" i="7" s="1"/>
  <c r="I59" i="7" s="1"/>
  <c r="I61" i="7" s="1"/>
  <c r="L61" i="7" s="1"/>
  <c r="H15" i="7"/>
  <c r="K16" i="7" s="1"/>
  <c r="G15" i="7"/>
  <c r="J16" i="7" s="1"/>
  <c r="G12" i="1"/>
  <c r="L13" i="1"/>
  <c r="O13" i="1" s="1"/>
  <c r="I13" i="1" s="1"/>
  <c r="K13" i="1"/>
  <c r="N13" i="1" s="1"/>
  <c r="I15" i="7" l="1"/>
  <c r="L16" i="7" s="1"/>
  <c r="L14" i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<sst xmlns="http://schemas.openxmlformats.org/spreadsheetml/2006/main" count="144" uniqueCount="73">
  <si>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</si>
  <si>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</si>
  <si>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</si>
  <si>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</si>
  <si>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</si>
  <si>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</si>
  <si>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</si>
  <si>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</si>
  <si>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</si>
  <si>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</si>
  <si>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</si>
  <si>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</si>
  <si>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</si>
  <si>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</si>
  <si>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</si>
  <si>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</si>
  <si>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</si>
  <si>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</si>
  <si>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</si>
  <si>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</si>
  <si>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</si>
  <si>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</si>
  <si>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</si>
  <si>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</si>
  <si>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</si>
  <si>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</si>
  <si>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</si>
  <si>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</si>
  <si>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</si>
  <si>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</si>
  <si>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</si>
  <si>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</si>
  <si>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</si>
  <si>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</si>
  <si>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</si>
  <si>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</si>
  <si>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</si>
  <si>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1ｈ足</t>
    <rPh sb="2" eb="3">
      <t>アシ</t>
    </rPh>
    <phoneticPr fontId="1"/>
  </si>
  <si>
    <t>2021.09.02</t>
    <phoneticPr fontId="1"/>
  </si>
  <si>
    <t>2021.09.08(15）</t>
    <phoneticPr fontId="1"/>
  </si>
  <si>
    <t>2021.09.08(10)</t>
    <phoneticPr fontId="1"/>
  </si>
  <si>
    <t>2021.09.08(19)</t>
    <phoneticPr fontId="1"/>
  </si>
  <si>
    <t>2021.09.15</t>
    <phoneticPr fontId="1"/>
  </si>
  <si>
    <t>４ｈ足や日足では下落傾向が始まっていたのでダメだと思っていた</t>
    <rPh sb="2" eb="3">
      <t>アシ</t>
    </rPh>
    <rPh sb="4" eb="6">
      <t>ニッソク</t>
    </rPh>
    <rPh sb="8" eb="10">
      <t>ゲラク</t>
    </rPh>
    <rPh sb="10" eb="12">
      <t>ケイコウ</t>
    </rPh>
    <rPh sb="13" eb="14">
      <t>ハジ</t>
    </rPh>
    <rPh sb="25" eb="26">
      <t>オモ</t>
    </rPh>
    <phoneticPr fontId="1"/>
  </si>
  <si>
    <t>2021.09.22</t>
    <phoneticPr fontId="1"/>
  </si>
  <si>
    <t>レンジだったので仕掛けない方がよいかなと思っていた</t>
    <rPh sb="8" eb="10">
      <t>シカ</t>
    </rPh>
    <rPh sb="13" eb="14">
      <t>ホウ</t>
    </rPh>
    <rPh sb="20" eb="21">
      <t>オモ</t>
    </rPh>
    <phoneticPr fontId="1"/>
  </si>
  <si>
    <t>2021.09.24</t>
    <phoneticPr fontId="1"/>
  </si>
  <si>
    <t>押し目の直後だったのでタイミングは微妙だと思っていた</t>
    <rPh sb="0" eb="1">
      <t>オ</t>
    </rPh>
    <rPh sb="2" eb="3">
      <t>メ</t>
    </rPh>
    <rPh sb="4" eb="6">
      <t>チョクゴ</t>
    </rPh>
    <rPh sb="17" eb="19">
      <t>ビミョウ</t>
    </rPh>
    <rPh sb="21" eb="22">
      <t>オモ</t>
    </rPh>
    <phoneticPr fontId="1"/>
  </si>
  <si>
    <t>2021.10.02</t>
    <phoneticPr fontId="1"/>
  </si>
  <si>
    <t>日足</t>
    <rPh sb="0" eb="1">
      <t>ヒ</t>
    </rPh>
    <rPh sb="1" eb="2">
      <t>アシ</t>
    </rPh>
    <phoneticPr fontId="1"/>
  </si>
  <si>
    <t>2021.02.24</t>
    <phoneticPr fontId="1"/>
  </si>
  <si>
    <t>2021.06.09</t>
    <phoneticPr fontId="1"/>
  </si>
  <si>
    <t>2021.06.25</t>
    <phoneticPr fontId="1"/>
  </si>
  <si>
    <t>4ｈ足</t>
    <rPh sb="2" eb="3">
      <t>アシ</t>
    </rPh>
    <phoneticPr fontId="1"/>
  </si>
  <si>
    <t>2021.01.05</t>
    <phoneticPr fontId="1"/>
  </si>
  <si>
    <t>2021.03.10</t>
    <phoneticPr fontId="1"/>
  </si>
  <si>
    <t>2021.05.05</t>
    <phoneticPr fontId="1"/>
  </si>
  <si>
    <t>2021.05.14</t>
    <phoneticPr fontId="1"/>
  </si>
  <si>
    <t>2021.05.27</t>
    <phoneticPr fontId="1"/>
  </si>
  <si>
    <t>2021.05.31</t>
    <phoneticPr fontId="1"/>
  </si>
  <si>
    <t>2021.06.28</t>
    <phoneticPr fontId="1"/>
  </si>
  <si>
    <t>2021.07.15</t>
    <phoneticPr fontId="1"/>
  </si>
  <si>
    <t>2021.07.22</t>
    <phoneticPr fontId="1"/>
  </si>
  <si>
    <t>2021.08.05</t>
    <phoneticPr fontId="1"/>
  </si>
  <si>
    <t>2021.08.18</t>
    <phoneticPr fontId="1"/>
  </si>
  <si>
    <t>2021.09.07</t>
    <phoneticPr fontId="1"/>
  </si>
  <si>
    <t>2021.09.22</t>
    <phoneticPr fontId="1"/>
  </si>
  <si>
    <t>2021.09.28</t>
    <phoneticPr fontId="1"/>
  </si>
  <si>
    <t>2021.10.04</t>
    <phoneticPr fontId="1"/>
  </si>
  <si>
    <t>2021.10.03</t>
    <phoneticPr fontId="1"/>
  </si>
  <si>
    <t xml:space="preserve">足が長いほどエントリーサインは少なく、短いほど多い。
</t>
    <rPh sb="0" eb="1">
      <t>アシ</t>
    </rPh>
    <rPh sb="2" eb="3">
      <t>ナガ</t>
    </rPh>
    <rPh sb="15" eb="16">
      <t>スク</t>
    </rPh>
    <rPh sb="19" eb="20">
      <t>ミジカ</t>
    </rPh>
    <rPh sb="23" eb="24">
      <t>オオ</t>
    </rPh>
    <phoneticPr fontId="1"/>
  </si>
  <si>
    <t>長い足でPBを狙いたいが、少ないので待つのが大変だと思った。
短い足だとＰＢというだけでは思う通りに相場が動かないことが多いとおもった。
単純にローソクの形だけで判断するのでは足りず、相場のトレンドを把握してタイミングを図る必要があると思うが、それをどのようにすれば良いかがわかっていない。</t>
    <rPh sb="0" eb="1">
      <t>ナガ</t>
    </rPh>
    <rPh sb="2" eb="3">
      <t>アシ</t>
    </rPh>
    <rPh sb="7" eb="8">
      <t>ネラ</t>
    </rPh>
    <rPh sb="13" eb="14">
      <t>スク</t>
    </rPh>
    <rPh sb="18" eb="19">
      <t>マ</t>
    </rPh>
    <rPh sb="22" eb="24">
      <t>タイヘン</t>
    </rPh>
    <rPh sb="26" eb="27">
      <t>オモ</t>
    </rPh>
    <rPh sb="31" eb="32">
      <t>ミジカ</t>
    </rPh>
    <rPh sb="33" eb="34">
      <t>アシ</t>
    </rPh>
    <rPh sb="45" eb="46">
      <t>オモ</t>
    </rPh>
    <rPh sb="47" eb="48">
      <t>トオ</t>
    </rPh>
    <rPh sb="50" eb="52">
      <t>ソウバ</t>
    </rPh>
    <rPh sb="53" eb="54">
      <t>ウゴ</t>
    </rPh>
    <rPh sb="60" eb="61">
      <t>オオ</t>
    </rPh>
    <rPh sb="69" eb="71">
      <t>タンジュン</t>
    </rPh>
    <rPh sb="77" eb="78">
      <t>カタチ</t>
    </rPh>
    <rPh sb="81" eb="83">
      <t>ハンダン</t>
    </rPh>
    <rPh sb="88" eb="89">
      <t>タ</t>
    </rPh>
    <rPh sb="92" eb="94">
      <t>ソウバ</t>
    </rPh>
    <rPh sb="100" eb="102">
      <t>ハアク</t>
    </rPh>
    <rPh sb="110" eb="111">
      <t>ハカ</t>
    </rPh>
    <rPh sb="112" eb="114">
      <t>ヒツヨウ</t>
    </rPh>
    <rPh sb="118" eb="119">
      <t>オモ</t>
    </rPh>
    <rPh sb="133" eb="134">
      <t>ヨ</t>
    </rPh>
    <phoneticPr fontId="1"/>
  </si>
  <si>
    <t>もっと沢山の通貨ペアの検証をして、自分の感想の変化を見ていく。</t>
    <rPh sb="3" eb="5">
      <t>タクサン</t>
    </rPh>
    <rPh sb="6" eb="8">
      <t>ツウカ</t>
    </rPh>
    <rPh sb="11" eb="13">
      <t>ケンショウ</t>
    </rPh>
    <rPh sb="17" eb="19">
      <t>ジブン</t>
    </rPh>
    <rPh sb="20" eb="22">
      <t>カンソウ</t>
    </rPh>
    <rPh sb="23" eb="25">
      <t>ヘンカ</t>
    </rPh>
    <rPh sb="26" eb="27">
      <t>ミ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</si>
</sst>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/>
      <diagonal/>
    </border>
    <border>
      <left/>
      <right style="medium">
        <color indexed="64"/>
      </right>
      <top style="thin">
        <color theme="0" tint="-0.14999847407452621"/>
      </top>
      <bottom/>
      <diagonal/>
    </border>
    <border>
      <left/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medium">
        <color indexed="64"/>
      </right>
      <top/>
      <bottom style="thin">
        <color theme="0" tint="-0.14999847407452621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6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3" borderId="17" xfId="0" applyNumberFormat="1" applyFont="1" applyFill="1" applyBorder="1">
      <alignment vertical="center"/>
    </xf>
    <xf numFmtId="0" fontId="12" fillId="0" borderId="18" xfId="0" applyNumberFormat="1" applyFont="1" applyBorder="1">
      <alignment vertical="center"/>
    </xf>
    <xf numFmtId="0" fontId="12" fillId="3" borderId="19" xfId="0" applyNumberFormat="1" applyFont="1" applyFill="1" applyBorder="1">
      <alignment vertical="center"/>
    </xf>
    <xf numFmtId="0" fontId="12" fillId="0" borderId="20" xfId="0" applyNumberFormat="1" applyFont="1" applyBorder="1">
      <alignment vertical="center"/>
    </xf>
    <xf numFmtId="0" fontId="12" fillId="3" borderId="21" xfId="0" applyNumberFormat="1" applyFont="1" applyFill="1" applyBorder="1">
      <alignment vertical="center"/>
    </xf>
    <xf numFmtId="0" fontId="12" fillId="3" borderId="18" xfId="0" applyNumberFormat="1" applyFont="1" applyFill="1" applyBorder="1">
      <alignment vertical="center"/>
    </xf>
    <xf numFmtId="0" fontId="12" fillId="0" borderId="22" xfId="0" applyNumberFormat="1" applyFont="1" applyBorder="1">
      <alignment vertical="center"/>
    </xf>
    <xf numFmtId="0" fontId="12" fillId="0" borderId="20" xfId="0" applyNumberFormat="1" applyFon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21</xdr:col>
      <xdr:colOff>198399</xdr:colOff>
      <xdr:row>40</xdr:row>
      <xdr:rowOff>170536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7598459A-964D-494B-8218-D910CBCF2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21</xdr:col>
      <xdr:colOff>198399</xdr:colOff>
      <xdr:row>82</xdr:row>
      <xdr:rowOff>170536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1DD88C90-4805-4DBB-8D0B-CB009ABB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00938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21</xdr:col>
      <xdr:colOff>198399</xdr:colOff>
      <xdr:row>124</xdr:row>
      <xdr:rowOff>170536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738A5CBC-A772-4F6F-96A0-E76A8A765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00187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21</xdr:col>
      <xdr:colOff>198399</xdr:colOff>
      <xdr:row>166</xdr:row>
      <xdr:rowOff>170536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3072802A-A0E7-4382-83D0-C68DB8C2D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502813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21</xdr:col>
      <xdr:colOff>198399</xdr:colOff>
      <xdr:row>208</xdr:row>
      <xdr:rowOff>170536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EF3A63A3-67EF-4E6F-A8B0-81C28E85F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003750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DA5EF661-39AD-44AB-82CD-5E33C08F6D6F}"/>
            </a:ext>
          </a:extLst>
        </xdr:cNvPr>
        <xdr:cNvSpPr>
          <a:spLocks noChangeArrowheads="1"/>
        </xdr:cNvSpPr>
      </xdr:nvSpPr>
      <xdr:spPr bwMode="auto"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5AB85F2A-1355-489E-8FFB-51425DD2F3EB}"/>
            </a:ext>
          </a:extLst>
        </xdr:cNvPr>
        <xdr:cNvSpPr>
          <a:spLocks noChangeArrowheads="1"/>
        </xdr:cNvSpPr>
      </xdr:nvSpPr>
      <xdr:spPr bwMode="auto">
        <a:xfrm>
          <a:off x="6055995" y="109651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D966C550-616A-487E-A976-10F1F41FE4C5}"/>
            </a:ext>
          </a:extLst>
        </xdr:cNvPr>
        <xdr:cNvSpPr>
          <a:spLocks noChangeArrowheads="1"/>
        </xdr:cNvSpPr>
      </xdr:nvSpPr>
      <xdr:spPr bwMode="auto">
        <a:xfrm>
          <a:off x="6276975" y="564070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A3FCF2F8-4B1A-4C4A-985D-3DC27450F5C2}"/>
            </a:ext>
          </a:extLst>
        </xdr:cNvPr>
        <xdr:cNvSpPr>
          <a:spLocks noChangeArrowheads="1"/>
        </xdr:cNvSpPr>
      </xdr:nvSpPr>
      <xdr:spPr bwMode="auto">
        <a:xfrm>
          <a:off x="8195310" y="1400365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9D776587-77D2-496E-A707-3183DF601DE1}"/>
            </a:ext>
          </a:extLst>
        </xdr:cNvPr>
        <xdr:cNvSpPr>
          <a:spLocks noChangeArrowheads="1"/>
        </xdr:cNvSpPr>
      </xdr:nvSpPr>
      <xdr:spPr bwMode="auto">
        <a:xfrm>
          <a:off x="3838575" y="2478786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5C624FE-FFE8-4003-8365-B08D4127BF1D}"/>
            </a:ext>
          </a:extLst>
        </xdr:cNvPr>
        <xdr:cNvSpPr>
          <a:spLocks noChangeArrowheads="1"/>
        </xdr:cNvSpPr>
      </xdr:nvSpPr>
      <xdr:spPr bwMode="auto">
        <a:xfrm>
          <a:off x="4351020" y="2446210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A058CAEC-DF6B-41D9-8862-508DA9F4FAD4}"/>
            </a:ext>
          </a:extLst>
        </xdr:cNvPr>
        <xdr:cNvSpPr>
          <a:spLocks noChangeArrowheads="1"/>
        </xdr:cNvSpPr>
      </xdr:nvSpPr>
      <xdr:spPr bwMode="auto">
        <a:xfrm>
          <a:off x="4765766" y="2427351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55CFAB91-431A-41A1-B3DE-26F6BE183E33}"/>
            </a:ext>
          </a:extLst>
        </xdr:cNvPr>
        <xdr:cNvSpPr>
          <a:spLocks noChangeArrowheads="1"/>
        </xdr:cNvSpPr>
      </xdr:nvSpPr>
      <xdr:spPr bwMode="auto">
        <a:xfrm>
          <a:off x="4916805" y="19025235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3AEDBE5F-04D5-432E-8881-21C47F08093F}"/>
            </a:ext>
          </a:extLst>
        </xdr:cNvPr>
        <xdr:cNvSpPr>
          <a:spLocks noChangeArrowheads="1"/>
        </xdr:cNvSpPr>
      </xdr:nvSpPr>
      <xdr:spPr bwMode="auto">
        <a:xfrm>
          <a:off x="5734050" y="186347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1363FEAD-BA28-40EB-AAE1-D8CC32932706}"/>
            </a:ext>
          </a:extLst>
        </xdr:cNvPr>
        <xdr:cNvSpPr>
          <a:spLocks noChangeArrowheads="1"/>
        </xdr:cNvSpPr>
      </xdr:nvSpPr>
      <xdr:spPr bwMode="auto">
        <a:xfrm>
          <a:off x="7698105" y="323583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F97B2319-1963-4BA0-816B-EB4892667821}"/>
            </a:ext>
          </a:extLst>
        </xdr:cNvPr>
        <xdr:cNvSpPr>
          <a:spLocks noChangeArrowheads="1"/>
        </xdr:cNvSpPr>
      </xdr:nvSpPr>
      <xdr:spPr bwMode="auto">
        <a:xfrm>
          <a:off x="9585960" y="325983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34BEC295-BE29-46D8-A568-D5F58F60AD61}"/>
            </a:ext>
          </a:extLst>
        </xdr:cNvPr>
        <xdr:cNvSpPr>
          <a:spLocks noChangeArrowheads="1"/>
        </xdr:cNvSpPr>
      </xdr:nvSpPr>
      <xdr:spPr bwMode="auto">
        <a:xfrm>
          <a:off x="9296400" y="40426005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953797D4-3B50-4A0E-BEC2-E6BC1CCAA6CD}"/>
            </a:ext>
          </a:extLst>
        </xdr:cNvPr>
        <xdr:cNvSpPr>
          <a:spLocks noChangeArrowheads="1"/>
        </xdr:cNvSpPr>
      </xdr:nvSpPr>
      <xdr:spPr bwMode="auto">
        <a:xfrm>
          <a:off x="5153025" y="4976241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8CD6BBDF-A9C6-40D2-95DB-0F357F025062}"/>
            </a:ext>
          </a:extLst>
        </xdr:cNvPr>
        <xdr:cNvSpPr>
          <a:spLocks noChangeArrowheads="1"/>
        </xdr:cNvSpPr>
      </xdr:nvSpPr>
      <xdr:spPr bwMode="auto">
        <a:xfrm>
          <a:off x="7393305" y="4831461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2968405B-BFCE-4754-97BE-FF41DDF750F1}"/>
            </a:ext>
          </a:extLst>
        </xdr:cNvPr>
        <xdr:cNvSpPr>
          <a:spLocks noChangeArrowheads="1"/>
        </xdr:cNvSpPr>
      </xdr:nvSpPr>
      <xdr:spPr bwMode="auto">
        <a:xfrm>
          <a:off x="6004016" y="568947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F733C1C7-1572-40FE-81E8-D62A5009EC53}"/>
            </a:ext>
          </a:extLst>
        </xdr:cNvPr>
        <xdr:cNvSpPr txBox="1"/>
      </xdr:nvSpPr>
      <xdr:spPr>
        <a:xfrm>
          <a:off x="7496320" y="5964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12B84116-4569-4B15-AFC7-2E9DECB0B4F6}"/>
            </a:ext>
          </a:extLst>
        </xdr:cNvPr>
        <xdr:cNvSpPr>
          <a:spLocks noChangeArrowheads="1"/>
        </xdr:cNvSpPr>
      </xdr:nvSpPr>
      <xdr:spPr bwMode="auto">
        <a:xfrm>
          <a:off x="9043035" y="5562790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EBFC1834-FC56-4DE6-858B-CD5F9D60567B}"/>
            </a:ext>
          </a:extLst>
        </xdr:cNvPr>
        <xdr:cNvSpPr>
          <a:spLocks noChangeArrowheads="1"/>
        </xdr:cNvSpPr>
      </xdr:nvSpPr>
      <xdr:spPr bwMode="auto">
        <a:xfrm>
          <a:off x="4404360" y="6439090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8AF4309A-86A7-4BB9-A294-19F0F2B225AD}"/>
            </a:ext>
          </a:extLst>
        </xdr:cNvPr>
        <xdr:cNvSpPr>
          <a:spLocks noChangeArrowheads="1"/>
        </xdr:cNvSpPr>
      </xdr:nvSpPr>
      <xdr:spPr bwMode="auto">
        <a:xfrm>
          <a:off x="5459730" y="64406145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81451054-AE17-4AA9-83AF-EBF00A0FFD4A}"/>
            </a:ext>
          </a:extLst>
        </xdr:cNvPr>
        <xdr:cNvSpPr>
          <a:spLocks noChangeArrowheads="1"/>
        </xdr:cNvSpPr>
      </xdr:nvSpPr>
      <xdr:spPr bwMode="auto">
        <a:xfrm>
          <a:off x="5505450" y="722033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58373B08-A43A-467C-9236-B671F6FD6F0D}"/>
            </a:ext>
          </a:extLst>
        </xdr:cNvPr>
        <xdr:cNvSpPr>
          <a:spLocks noChangeArrowheads="1"/>
        </xdr:cNvSpPr>
      </xdr:nvSpPr>
      <xdr:spPr bwMode="auto">
        <a:xfrm>
          <a:off x="6850380" y="73092945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E8365F3-488B-4421-B02A-82571BC94535}"/>
            </a:ext>
          </a:extLst>
        </xdr:cNvPr>
        <xdr:cNvSpPr>
          <a:spLocks noChangeArrowheads="1"/>
        </xdr:cNvSpPr>
      </xdr:nvSpPr>
      <xdr:spPr bwMode="auto">
        <a:xfrm>
          <a:off x="7393305" y="736206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2986EDEC-548C-4B91-863C-66A8E7726616}"/>
            </a:ext>
          </a:extLst>
        </xdr:cNvPr>
        <xdr:cNvSpPr>
          <a:spLocks noChangeArrowheads="1"/>
        </xdr:cNvSpPr>
      </xdr:nvSpPr>
      <xdr:spPr bwMode="auto">
        <a:xfrm>
          <a:off x="7660005" y="739444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21</xdr:col>
      <xdr:colOff>198399</xdr:colOff>
      <xdr:row>40</xdr:row>
      <xdr:rowOff>170536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7B9746C-25FD-4503-99A1-F898ACE99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21</xdr:col>
      <xdr:colOff>198399</xdr:colOff>
      <xdr:row>82</xdr:row>
      <xdr:rowOff>170536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894F0632-6DFF-4B95-92CF-975DD75F8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00938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21</xdr:col>
      <xdr:colOff>198399</xdr:colOff>
      <xdr:row>124</xdr:row>
      <xdr:rowOff>170536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9A811A01-122C-4620-AD5E-120B789EB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00187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21</xdr:col>
      <xdr:colOff>198399</xdr:colOff>
      <xdr:row>166</xdr:row>
      <xdr:rowOff>170536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0A2DA94-A6CF-4F53-8649-1CE85FD5D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502813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21</xdr:col>
      <xdr:colOff>198399</xdr:colOff>
      <xdr:row>208</xdr:row>
      <xdr:rowOff>170536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76C3355-58EA-468E-9636-3F1E83EB0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0037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21</xdr:col>
      <xdr:colOff>198399</xdr:colOff>
      <xdr:row>250</xdr:row>
      <xdr:rowOff>170536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11E8D98-C6A3-4218-9087-A5D073B84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504688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21</xdr:col>
      <xdr:colOff>198399</xdr:colOff>
      <xdr:row>292</xdr:row>
      <xdr:rowOff>170536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9CC394E-76BB-44B3-A0A3-515FECD2B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00562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21</xdr:col>
      <xdr:colOff>198399</xdr:colOff>
      <xdr:row>334</xdr:row>
      <xdr:rowOff>170536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5D8C3B9-F0ED-433E-8D67-DB8537958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2506563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21</xdr:col>
      <xdr:colOff>198399</xdr:colOff>
      <xdr:row>376</xdr:row>
      <xdr:rowOff>170536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FD3B2305-4C67-4DA6-B8D1-9D59849D0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075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21</xdr:col>
      <xdr:colOff>198399</xdr:colOff>
      <xdr:row>418</xdr:row>
      <xdr:rowOff>170536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B1CE543-7F53-4A31-ABAE-F709BBC29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7508438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21</xdr:col>
      <xdr:colOff>198399</xdr:colOff>
      <xdr:row>460</xdr:row>
      <xdr:rowOff>170536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DA59E715-1C2E-495F-89E5-64E5CAB68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500937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21</xdr:col>
      <xdr:colOff>198399</xdr:colOff>
      <xdr:row>502</xdr:row>
      <xdr:rowOff>170536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4D0864A5-3EEC-438F-B45A-C473ED49E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2510313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21</xdr:col>
      <xdr:colOff>198399</xdr:colOff>
      <xdr:row>544</xdr:row>
      <xdr:rowOff>170536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6887640C-4BEA-4D84-811C-A1DF47A17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001125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21</xdr:col>
      <xdr:colOff>198399</xdr:colOff>
      <xdr:row>586</xdr:row>
      <xdr:rowOff>170536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851CFBC7-F295-4106-A017-E070A9073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7512188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DBE4416E-47FC-4F72-B032-E9BC41321394}"/>
            </a:ext>
          </a:extLst>
        </xdr:cNvPr>
        <xdr:cNvSpPr>
          <a:spLocks noChangeArrowheads="1"/>
        </xdr:cNvSpPr>
      </xdr:nvSpPr>
      <xdr:spPr bwMode="auto"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0075D759-DBBF-4797-BC1B-79223AB6F5A4}"/>
            </a:ext>
          </a:extLst>
        </xdr:cNvPr>
        <xdr:cNvSpPr>
          <a:spLocks noChangeArrowheads="1"/>
        </xdr:cNvSpPr>
      </xdr:nvSpPr>
      <xdr:spPr bwMode="auto">
        <a:xfrm>
          <a:off x="6055995" y="109651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5F1CF072-A79B-45D8-BFB7-8E32EF362335}"/>
            </a:ext>
          </a:extLst>
        </xdr:cNvPr>
        <xdr:cNvSpPr>
          <a:spLocks noChangeArrowheads="1"/>
        </xdr:cNvSpPr>
      </xdr:nvSpPr>
      <xdr:spPr bwMode="auto">
        <a:xfrm>
          <a:off x="6276975" y="564070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C5C609D-BA31-4172-9E62-818503402D84}"/>
            </a:ext>
          </a:extLst>
        </xdr:cNvPr>
        <xdr:cNvSpPr>
          <a:spLocks noChangeArrowheads="1"/>
        </xdr:cNvSpPr>
      </xdr:nvSpPr>
      <xdr:spPr bwMode="auto">
        <a:xfrm>
          <a:off x="8195310" y="1400365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BF1D0A14-A8EC-475A-83A1-5D0EE325AFA3}"/>
            </a:ext>
          </a:extLst>
        </xdr:cNvPr>
        <xdr:cNvSpPr>
          <a:spLocks noChangeArrowheads="1"/>
        </xdr:cNvSpPr>
      </xdr:nvSpPr>
      <xdr:spPr bwMode="auto">
        <a:xfrm>
          <a:off x="3838575" y="2478786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183906E-71AA-424A-A0C8-6EC62BF6753B}"/>
            </a:ext>
          </a:extLst>
        </xdr:cNvPr>
        <xdr:cNvSpPr>
          <a:spLocks noChangeArrowheads="1"/>
        </xdr:cNvSpPr>
      </xdr:nvSpPr>
      <xdr:spPr bwMode="auto">
        <a:xfrm>
          <a:off x="4351020" y="24462105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8DEEB9EC-E3EF-4613-92B6-DC5F284C2F33}"/>
            </a:ext>
          </a:extLst>
        </xdr:cNvPr>
        <xdr:cNvSpPr>
          <a:spLocks noChangeArrowheads="1"/>
        </xdr:cNvSpPr>
      </xdr:nvSpPr>
      <xdr:spPr bwMode="auto">
        <a:xfrm>
          <a:off x="4765766" y="2427351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272E02E4-641D-406D-BEE0-8C59DD8815C9}"/>
            </a:ext>
          </a:extLst>
        </xdr:cNvPr>
        <xdr:cNvSpPr>
          <a:spLocks noChangeArrowheads="1"/>
        </xdr:cNvSpPr>
      </xdr:nvSpPr>
      <xdr:spPr bwMode="auto">
        <a:xfrm>
          <a:off x="4916805" y="19025235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8AE12085-EBD1-4CBC-980E-47CEC38900DE}"/>
            </a:ext>
          </a:extLst>
        </xdr:cNvPr>
        <xdr:cNvSpPr>
          <a:spLocks noChangeArrowheads="1"/>
        </xdr:cNvSpPr>
      </xdr:nvSpPr>
      <xdr:spPr bwMode="auto">
        <a:xfrm>
          <a:off x="5734050" y="186347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7EA9D81E-6FE7-4C76-8E5B-BAC9AC79342F}"/>
            </a:ext>
          </a:extLst>
        </xdr:cNvPr>
        <xdr:cNvSpPr>
          <a:spLocks noChangeArrowheads="1"/>
        </xdr:cNvSpPr>
      </xdr:nvSpPr>
      <xdr:spPr bwMode="auto">
        <a:xfrm>
          <a:off x="7698105" y="323583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A91B25EA-88CA-45BA-9FEC-97FC8853483F}"/>
            </a:ext>
          </a:extLst>
        </xdr:cNvPr>
        <xdr:cNvSpPr>
          <a:spLocks noChangeArrowheads="1"/>
        </xdr:cNvSpPr>
      </xdr:nvSpPr>
      <xdr:spPr bwMode="auto">
        <a:xfrm>
          <a:off x="9585960" y="325983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51820C8A-83FA-4847-8C6D-1441B57D8C52}"/>
            </a:ext>
          </a:extLst>
        </xdr:cNvPr>
        <xdr:cNvSpPr>
          <a:spLocks noChangeArrowheads="1"/>
        </xdr:cNvSpPr>
      </xdr:nvSpPr>
      <xdr:spPr bwMode="auto">
        <a:xfrm>
          <a:off x="9296400" y="40426005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93281E5-355E-4D1A-8899-4D25909EFD81}"/>
            </a:ext>
          </a:extLst>
        </xdr:cNvPr>
        <xdr:cNvSpPr>
          <a:spLocks noChangeArrowheads="1"/>
        </xdr:cNvSpPr>
      </xdr:nvSpPr>
      <xdr:spPr bwMode="auto">
        <a:xfrm>
          <a:off x="5153025" y="4976241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61933F8-A099-4B97-BA5E-96F3570E5053}"/>
            </a:ext>
          </a:extLst>
        </xdr:cNvPr>
        <xdr:cNvSpPr>
          <a:spLocks noChangeArrowheads="1"/>
        </xdr:cNvSpPr>
      </xdr:nvSpPr>
      <xdr:spPr bwMode="auto">
        <a:xfrm>
          <a:off x="7393305" y="4831461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56899291-0CBF-4AAF-B45A-BF562F6C7878}"/>
            </a:ext>
          </a:extLst>
        </xdr:cNvPr>
        <xdr:cNvSpPr>
          <a:spLocks noChangeArrowheads="1"/>
        </xdr:cNvSpPr>
      </xdr:nvSpPr>
      <xdr:spPr bwMode="auto">
        <a:xfrm>
          <a:off x="6004016" y="5689473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05497BBD-0CBE-4518-BC89-F3A9788ACA88}"/>
            </a:ext>
          </a:extLst>
        </xdr:cNvPr>
        <xdr:cNvSpPr txBox="1"/>
      </xdr:nvSpPr>
      <xdr:spPr>
        <a:xfrm>
          <a:off x="7496320" y="5964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56A5245E-725A-4EFD-BC1F-B38D77464E28}"/>
            </a:ext>
          </a:extLst>
        </xdr:cNvPr>
        <xdr:cNvSpPr>
          <a:spLocks noChangeArrowheads="1"/>
        </xdr:cNvSpPr>
      </xdr:nvSpPr>
      <xdr:spPr bwMode="auto">
        <a:xfrm>
          <a:off x="9043035" y="5562790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FF2A8309-2B3E-4F43-A6EB-15CC140DC670}"/>
            </a:ext>
          </a:extLst>
        </xdr:cNvPr>
        <xdr:cNvSpPr>
          <a:spLocks noChangeArrowheads="1"/>
        </xdr:cNvSpPr>
      </xdr:nvSpPr>
      <xdr:spPr bwMode="auto">
        <a:xfrm>
          <a:off x="4404360" y="64390905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6E435CA-16C3-4F1E-922E-C87170D97B94}"/>
            </a:ext>
          </a:extLst>
        </xdr:cNvPr>
        <xdr:cNvSpPr>
          <a:spLocks noChangeArrowheads="1"/>
        </xdr:cNvSpPr>
      </xdr:nvSpPr>
      <xdr:spPr bwMode="auto">
        <a:xfrm>
          <a:off x="5459730" y="64406145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E64A3594-5694-432F-B977-3171FC9388C8}"/>
            </a:ext>
          </a:extLst>
        </xdr:cNvPr>
        <xdr:cNvSpPr>
          <a:spLocks noChangeArrowheads="1"/>
        </xdr:cNvSpPr>
      </xdr:nvSpPr>
      <xdr:spPr bwMode="auto">
        <a:xfrm>
          <a:off x="5505450" y="7220331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47BFCC89-4429-4E5D-9D9A-30E1AABE00FD}"/>
            </a:ext>
          </a:extLst>
        </xdr:cNvPr>
        <xdr:cNvSpPr>
          <a:spLocks noChangeArrowheads="1"/>
        </xdr:cNvSpPr>
      </xdr:nvSpPr>
      <xdr:spPr bwMode="auto">
        <a:xfrm>
          <a:off x="6850380" y="73092945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9ECCC3AD-9369-45B8-A1F6-4BE7BF470A25}"/>
            </a:ext>
          </a:extLst>
        </xdr:cNvPr>
        <xdr:cNvSpPr>
          <a:spLocks noChangeArrowheads="1"/>
        </xdr:cNvSpPr>
      </xdr:nvSpPr>
      <xdr:spPr bwMode="auto">
        <a:xfrm>
          <a:off x="7393305" y="7362063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A8EB83B0-38A0-4B40-8EF0-6DC8F42B4E40}"/>
            </a:ext>
          </a:extLst>
        </xdr:cNvPr>
        <xdr:cNvSpPr>
          <a:spLocks noChangeArrowheads="1"/>
        </xdr:cNvSpPr>
      </xdr:nvSpPr>
      <xdr:spPr bwMode="auto">
        <a:xfrm>
          <a:off x="7660005" y="739444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21</xdr:col>
      <xdr:colOff>198399</xdr:colOff>
      <xdr:row>40</xdr:row>
      <xdr:rowOff>170536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293A81AF-DB4E-4293-B94E-D13875CE2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21</xdr:col>
      <xdr:colOff>198399</xdr:colOff>
      <xdr:row>82</xdr:row>
      <xdr:rowOff>170536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84AB0656-A9A3-4A30-9337-37801F91B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00938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S15" sqref="S15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9</v>
      </c>
    </row>
    <row r="2" spans="1:18" x14ac:dyDescent="0.4">
      <c r="A2" s="1" t="s">
        <v>8</v>
      </c>
      <c r="C2" t="s">
        <v>37</v>
      </c>
    </row>
    <row r="3" spans="1:18" x14ac:dyDescent="0.4">
      <c r="A3" s="1" t="s">
        <v>11</v>
      </c>
      <c r="C3" s="29">
        <v>100000</v>
      </c>
    </row>
    <row r="4" spans="1:18" x14ac:dyDescent="0.4">
      <c r="A4" s="1" t="s">
        <v>12</v>
      </c>
      <c r="C4" s="29" t="s">
        <v>14</v>
      </c>
    </row>
    <row r="5" spans="1:18" ht="19.5" thickBot="1" x14ac:dyDescent="0.45">
      <c r="A5" s="1" t="s">
        <v>13</v>
      </c>
      <c r="C5" s="29" t="s">
        <v>35</v>
      </c>
    </row>
    <row r="6" spans="1:18" ht="19.5" thickBot="1" x14ac:dyDescent="0.45">
      <c r="A6" s="24" t="s">
        <v>0</v>
      </c>
      <c r="B6" s="24" t="s">
        <v>1</v>
      </c>
      <c r="C6" s="24" t="s">
        <v>1</v>
      </c>
      <c r="D6" s="48" t="s">
        <v>26</v>
      </c>
      <c r="E6" s="25"/>
      <c r="F6" s="26"/>
      <c r="G6" s="84" t="s">
        <v>3</v>
      </c>
      <c r="H6" s="85"/>
      <c r="I6" s="91"/>
      <c r="J6" s="84" t="s">
        <v>24</v>
      </c>
      <c r="K6" s="85"/>
      <c r="L6" s="91"/>
      <c r="M6" s="84" t="s">
        <v>25</v>
      </c>
      <c r="N6" s="85"/>
      <c r="O6" s="91"/>
    </row>
    <row r="7" spans="1:18" ht="19.5" thickBot="1" x14ac:dyDescent="0.45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24</v>
      </c>
      <c r="K8" s="89"/>
      <c r="L8" s="90"/>
      <c r="M8" s="88"/>
      <c r="N8" s="89"/>
      <c r="O8" s="90"/>
    </row>
    <row r="9" spans="1:18" x14ac:dyDescent="0.4">
      <c r="A9" s="9">
        <v>1</v>
      </c>
      <c r="B9" s="23" t="s">
        <v>38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>IF(E9="","",H8+N9)</f>
        <v>104500</v>
      </c>
      <c r="I9" s="22">
        <f>IF(F9="","",I8+O9)</f>
        <v>106000</v>
      </c>
      <c r="J9" s="41">
        <f t="shared" ref="J9:L12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12" si="1">IF(D9="","",J9*D9)</f>
        <v>3810</v>
      </c>
      <c r="N9" s="42">
        <f t="shared" si="1"/>
        <v>4500</v>
      </c>
      <c r="O9" s="43">
        <f t="shared" si="1"/>
        <v>6000</v>
      </c>
      <c r="P9" s="40"/>
      <c r="Q9" s="40"/>
      <c r="R9" s="40"/>
    </row>
    <row r="10" spans="1:18" x14ac:dyDescent="0.4">
      <c r="A10" s="9">
        <v>2</v>
      </c>
      <c r="B10" s="5" t="s">
        <v>40</v>
      </c>
      <c r="C10" s="47">
        <v>2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si="0"/>
        <v>3114.2999999999997</v>
      </c>
      <c r="K10" s="45">
        <f t="shared" si="0"/>
        <v>3135</v>
      </c>
      <c r="L10" s="46">
        <f t="shared" si="0"/>
        <v>3180</v>
      </c>
      <c r="M10" s="44">
        <f t="shared" si="1"/>
        <v>3955.1609999999996</v>
      </c>
      <c r="N10" s="45">
        <f t="shared" si="1"/>
        <v>4702.5</v>
      </c>
      <c r="O10" s="46">
        <f t="shared" si="1"/>
        <v>6360</v>
      </c>
      <c r="P10" s="40"/>
      <c r="Q10" s="40"/>
      <c r="R10" s="40"/>
    </row>
    <row r="11" spans="1:18" x14ac:dyDescent="0.4">
      <c r="A11" s="9">
        <v>3</v>
      </c>
      <c r="B11" s="5" t="s">
        <v>39</v>
      </c>
      <c r="C11" s="47">
        <v>2</v>
      </c>
      <c r="D11" s="57">
        <v>1.27</v>
      </c>
      <c r="E11" s="58">
        <v>1.5</v>
      </c>
      <c r="F11" s="102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119101.6</v>
      </c>
      <c r="J11" s="44">
        <f t="shared" si="0"/>
        <v>3232.9548299999997</v>
      </c>
      <c r="K11" s="45">
        <f t="shared" si="0"/>
        <v>3276.0749999999998</v>
      </c>
      <c r="L11" s="46">
        <f t="shared" si="0"/>
        <v>3370.7999999999997</v>
      </c>
      <c r="M11" s="44">
        <f t="shared" si="1"/>
        <v>4105.8526340999997</v>
      </c>
      <c r="N11" s="45">
        <f t="shared" si="1"/>
        <v>4914.1124999999993</v>
      </c>
      <c r="O11" s="46">
        <f t="shared" si="1"/>
        <v>6741.5999999999995</v>
      </c>
      <c r="P11" s="40"/>
      <c r="Q11" s="40"/>
      <c r="R11" s="40"/>
    </row>
    <row r="12" spans="1:18" x14ac:dyDescent="0.4">
      <c r="A12" s="9">
        <v>4</v>
      </c>
      <c r="B12" s="5" t="s">
        <v>41</v>
      </c>
      <c r="C12" s="47">
        <v>2</v>
      </c>
      <c r="D12" s="57">
        <v>-1</v>
      </c>
      <c r="E12" s="58">
        <v>-1</v>
      </c>
      <c r="F12" s="59">
        <v>-1</v>
      </c>
      <c r="G12" s="22">
        <f t="shared" si="2"/>
        <v>108514.88322507699</v>
      </c>
      <c r="H12" s="22">
        <f t="shared" si="3"/>
        <v>110693.11412500001</v>
      </c>
      <c r="I12" s="22">
        <f t="shared" si="4"/>
        <v>115528.55200000001</v>
      </c>
      <c r="J12" s="44">
        <f t="shared" si="0"/>
        <v>3356.1304090229996</v>
      </c>
      <c r="K12" s="45">
        <f t="shared" si="0"/>
        <v>3423.4983750000001</v>
      </c>
      <c r="L12" s="46">
        <f t="shared" si="0"/>
        <v>3573.0480000000002</v>
      </c>
      <c r="M12" s="44">
        <f t="shared" si="1"/>
        <v>-3356.1304090229996</v>
      </c>
      <c r="N12" s="45">
        <f t="shared" si="1"/>
        <v>-3423.4983750000001</v>
      </c>
      <c r="O12" s="46">
        <f t="shared" si="1"/>
        <v>-3573.0480000000002</v>
      </c>
      <c r="P12" s="40"/>
      <c r="Q12" s="40"/>
      <c r="R12" s="40"/>
    </row>
    <row r="13" spans="1:18" x14ac:dyDescent="0.4">
      <c r="A13" s="9">
        <v>5</v>
      </c>
      <c r="B13" s="5" t="s">
        <v>42</v>
      </c>
      <c r="C13" s="47">
        <v>1</v>
      </c>
      <c r="D13" s="57">
        <v>-1</v>
      </c>
      <c r="E13" s="58">
        <v>-1</v>
      </c>
      <c r="F13" s="102">
        <v>-1</v>
      </c>
      <c r="G13" s="22">
        <f t="shared" si="2"/>
        <v>105259.43672832468</v>
      </c>
      <c r="H13" s="22">
        <f t="shared" si="3"/>
        <v>107372.32070125001</v>
      </c>
      <c r="I13" s="22">
        <f t="shared" si="4"/>
        <v>112062.69544000001</v>
      </c>
      <c r="J13" s="44">
        <f t="shared" ref="J13:J58" si="5">IF(G12="","",G12*0.03)</f>
        <v>3255.4464967523095</v>
      </c>
      <c r="K13" s="45">
        <f t="shared" ref="K13:K58" si="6">IF(H12="","",H12*0.03)</f>
        <v>3320.7934237499999</v>
      </c>
      <c r="L13" s="46">
        <f t="shared" ref="L13:L58" si="7">IF(I12="","",I12*0.03)</f>
        <v>3465.8565600000002</v>
      </c>
      <c r="M13" s="44">
        <f t="shared" ref="M13:M58" si="8">IF(D13="","",J13*D13)</f>
        <v>-3255.4464967523095</v>
      </c>
      <c r="N13" s="45">
        <f t="shared" ref="N13:N58" si="9">IF(E13="","",K13*E13)</f>
        <v>-3320.7934237499999</v>
      </c>
      <c r="O13" s="46">
        <f t="shared" ref="O13:O58" si="10">IF(F13="","",L13*F13)</f>
        <v>-3465.8565600000002</v>
      </c>
      <c r="P13" s="40" t="s">
        <v>43</v>
      </c>
      <c r="Q13" s="40"/>
      <c r="R13" s="40"/>
    </row>
    <row r="14" spans="1:18" x14ac:dyDescent="0.4">
      <c r="A14" s="9">
        <v>6</v>
      </c>
      <c r="B14" s="5" t="s">
        <v>44</v>
      </c>
      <c r="C14" s="47">
        <v>2</v>
      </c>
      <c r="D14" s="57">
        <v>-1</v>
      </c>
      <c r="E14" s="58">
        <v>-1</v>
      </c>
      <c r="F14" s="99">
        <v>-1</v>
      </c>
      <c r="G14" s="22">
        <f t="shared" si="2"/>
        <v>102101.65362647494</v>
      </c>
      <c r="H14" s="22">
        <f t="shared" si="3"/>
        <v>104151.15108021251</v>
      </c>
      <c r="I14" s="22">
        <f t="shared" si="4"/>
        <v>108700.81457680001</v>
      </c>
      <c r="J14" s="44">
        <f t="shared" si="5"/>
        <v>3157.7831018497404</v>
      </c>
      <c r="K14" s="45">
        <f t="shared" si="6"/>
        <v>3221.1696210374998</v>
      </c>
      <c r="L14" s="46">
        <f t="shared" si="7"/>
        <v>3361.8808632</v>
      </c>
      <c r="M14" s="44">
        <f t="shared" si="8"/>
        <v>-3157.7831018497404</v>
      </c>
      <c r="N14" s="45">
        <f t="shared" si="9"/>
        <v>-3221.1696210374998</v>
      </c>
      <c r="O14" s="46">
        <f t="shared" si="10"/>
        <v>-3361.8808632</v>
      </c>
      <c r="P14" s="40" t="s">
        <v>45</v>
      </c>
      <c r="Q14" s="40"/>
      <c r="R14" s="40"/>
    </row>
    <row r="15" spans="1:18" x14ac:dyDescent="0.4">
      <c r="A15" s="9">
        <v>7</v>
      </c>
      <c r="B15" s="5" t="s">
        <v>46</v>
      </c>
      <c r="C15" s="47">
        <v>2</v>
      </c>
      <c r="D15" s="57">
        <v>-1</v>
      </c>
      <c r="E15" s="58">
        <v>-1</v>
      </c>
      <c r="F15" s="59">
        <v>-1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105439.79013949601</v>
      </c>
      <c r="J15" s="44">
        <f t="shared" si="5"/>
        <v>3063.0496087942483</v>
      </c>
      <c r="K15" s="45">
        <f t="shared" si="6"/>
        <v>3124.5345324063751</v>
      </c>
      <c r="L15" s="46">
        <f t="shared" si="7"/>
        <v>3261.024437304</v>
      </c>
      <c r="M15" s="44">
        <f t="shared" si="8"/>
        <v>-3063.0496087942483</v>
      </c>
      <c r="N15" s="45">
        <f t="shared" si="9"/>
        <v>-3124.5345324063751</v>
      </c>
      <c r="O15" s="46">
        <f t="shared" si="10"/>
        <v>-3261.024437304</v>
      </c>
      <c r="P15" s="40" t="s">
        <v>47</v>
      </c>
      <c r="Q15" s="40"/>
      <c r="R15" s="40"/>
    </row>
    <row r="16" spans="1:18" x14ac:dyDescent="0.4">
      <c r="A16" s="9">
        <v>8</v>
      </c>
      <c r="B16" s="5"/>
      <c r="C16" s="47"/>
      <c r="D16" s="57"/>
      <c r="E16" s="58"/>
      <c r="F16" s="59"/>
      <c r="G16" s="22" t="str">
        <f t="shared" si="2"/>
        <v/>
      </c>
      <c r="H16" s="22" t="str">
        <f t="shared" si="3"/>
        <v/>
      </c>
      <c r="I16" s="22" t="str">
        <f t="shared" si="4"/>
        <v/>
      </c>
      <c r="J16" s="44">
        <f t="shared" si="5"/>
        <v>2971.158120530421</v>
      </c>
      <c r="K16" s="45">
        <f t="shared" si="6"/>
        <v>3030.798496434184</v>
      </c>
      <c r="L16" s="46">
        <f t="shared" si="7"/>
        <v>3163.1937041848801</v>
      </c>
      <c r="M16" s="44" t="str">
        <f t="shared" si="8"/>
        <v/>
      </c>
      <c r="N16" s="45" t="str">
        <f t="shared" si="9"/>
        <v/>
      </c>
      <c r="O16" s="46" t="str">
        <f t="shared" si="10"/>
        <v/>
      </c>
      <c r="P16" s="40"/>
      <c r="Q16" s="40"/>
      <c r="R16" s="40"/>
    </row>
    <row r="17" spans="1:18" x14ac:dyDescent="0.4">
      <c r="A17" s="9">
        <v>9</v>
      </c>
      <c r="B17" s="5"/>
      <c r="C17" s="47"/>
      <c r="D17" s="57"/>
      <c r="E17" s="58"/>
      <c r="F17" s="59"/>
      <c r="G17" s="22" t="str">
        <f t="shared" si="2"/>
        <v/>
      </c>
      <c r="H17" s="22" t="str">
        <f t="shared" si="3"/>
        <v/>
      </c>
      <c r="I17" s="22" t="str">
        <f t="shared" si="4"/>
        <v/>
      </c>
      <c r="J17" s="44" t="str">
        <f t="shared" si="5"/>
        <v/>
      </c>
      <c r="K17" s="45" t="str">
        <f t="shared" si="6"/>
        <v/>
      </c>
      <c r="L17" s="46" t="str">
        <f t="shared" si="7"/>
        <v/>
      </c>
      <c r="M17" s="44" t="str">
        <f t="shared" si="8"/>
        <v/>
      </c>
      <c r="N17" s="45" t="str">
        <f t="shared" si="9"/>
        <v/>
      </c>
      <c r="O17" s="46" t="str">
        <f t="shared" si="10"/>
        <v/>
      </c>
      <c r="P17" s="40"/>
      <c r="Q17" s="40"/>
      <c r="R17" s="40"/>
    </row>
    <row r="18" spans="1:18" x14ac:dyDescent="0.4">
      <c r="A18" s="9">
        <v>10</v>
      </c>
      <c r="B18" s="5"/>
      <c r="C18" s="47"/>
      <c r="D18" s="57"/>
      <c r="E18" s="58"/>
      <c r="F18" s="59"/>
      <c r="G18" s="22" t="str">
        <f t="shared" si="2"/>
        <v/>
      </c>
      <c r="H18" s="22" t="str">
        <f t="shared" si="3"/>
        <v/>
      </c>
      <c r="I18" s="22" t="str">
        <f t="shared" si="4"/>
        <v/>
      </c>
      <c r="J18" s="44" t="str">
        <f t="shared" si="5"/>
        <v/>
      </c>
      <c r="K18" s="45" t="str">
        <f t="shared" si="6"/>
        <v/>
      </c>
      <c r="L18" s="46" t="str">
        <f t="shared" si="7"/>
        <v/>
      </c>
      <c r="M18" s="44" t="str">
        <f t="shared" si="8"/>
        <v/>
      </c>
      <c r="N18" s="45" t="str">
        <f t="shared" si="9"/>
        <v/>
      </c>
      <c r="O18" s="46" t="str">
        <f t="shared" si="10"/>
        <v/>
      </c>
      <c r="P18" s="40"/>
      <c r="Q18" s="40"/>
      <c r="R18" s="40"/>
    </row>
    <row r="19" spans="1:18" x14ac:dyDescent="0.4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 t="str">
        <f t="shared" si="5"/>
        <v/>
      </c>
      <c r="K19" s="45" t="str">
        <f t="shared" si="6"/>
        <v/>
      </c>
      <c r="L19" s="46" t="str">
        <f t="shared" si="7"/>
        <v/>
      </c>
      <c r="M19" s="44" t="str">
        <f t="shared" si="8"/>
        <v/>
      </c>
      <c r="N19" s="45" t="str">
        <f t="shared" si="9"/>
        <v/>
      </c>
      <c r="O19" s="46" t="str">
        <f t="shared" si="10"/>
        <v/>
      </c>
      <c r="P19" s="40"/>
      <c r="Q19" s="40"/>
      <c r="R19" s="40"/>
    </row>
    <row r="20" spans="1:18" x14ac:dyDescent="0.4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5"/>
        <v/>
      </c>
      <c r="K20" s="45" t="str">
        <f t="shared" si="6"/>
        <v/>
      </c>
      <c r="L20" s="46" t="str">
        <f t="shared" si="7"/>
        <v/>
      </c>
      <c r="M20" s="44" t="str">
        <f t="shared" si="8"/>
        <v/>
      </c>
      <c r="N20" s="45" t="str">
        <f t="shared" si="9"/>
        <v/>
      </c>
      <c r="O20" s="46" t="str">
        <f t="shared" si="10"/>
        <v/>
      </c>
      <c r="P20" s="40"/>
      <c r="Q20" s="40"/>
      <c r="R20" s="40"/>
    </row>
    <row r="21" spans="1:18" x14ac:dyDescent="0.4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 t="str">
        <f t="shared" si="5"/>
        <v/>
      </c>
      <c r="K21" s="45" t="str">
        <f t="shared" si="6"/>
        <v/>
      </c>
      <c r="L21" s="46" t="str">
        <f t="shared" si="7"/>
        <v/>
      </c>
      <c r="M21" s="44" t="str">
        <f t="shared" si="8"/>
        <v/>
      </c>
      <c r="N21" s="45" t="str">
        <f t="shared" si="9"/>
        <v/>
      </c>
      <c r="O21" s="46" t="str">
        <f t="shared" si="10"/>
        <v/>
      </c>
      <c r="P21" s="40"/>
      <c r="Q21" s="40"/>
      <c r="R21" s="40"/>
    </row>
    <row r="22" spans="1:18" x14ac:dyDescent="0.4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5"/>
        <v/>
      </c>
      <c r="K22" s="45" t="str">
        <f t="shared" si="6"/>
        <v/>
      </c>
      <c r="L22" s="46" t="str">
        <f t="shared" si="7"/>
        <v/>
      </c>
      <c r="M22" s="44" t="str">
        <f t="shared" si="8"/>
        <v/>
      </c>
      <c r="N22" s="45" t="str">
        <f t="shared" si="9"/>
        <v/>
      </c>
      <c r="O22" s="46" t="str">
        <f t="shared" si="10"/>
        <v/>
      </c>
      <c r="P22" s="40"/>
      <c r="Q22" s="40"/>
      <c r="R22" s="40"/>
    </row>
    <row r="23" spans="1:18" x14ac:dyDescent="0.4">
      <c r="A23" s="9">
        <v>15</v>
      </c>
      <c r="B23" s="5"/>
      <c r="C23" s="47"/>
      <c r="D23" s="57"/>
      <c r="E23" s="58"/>
      <c r="F23" s="102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5"/>
        <v/>
      </c>
      <c r="K23" s="45" t="str">
        <f t="shared" si="6"/>
        <v/>
      </c>
      <c r="L23" s="46" t="str">
        <f t="shared" si="7"/>
        <v/>
      </c>
      <c r="M23" s="44" t="str">
        <f t="shared" si="8"/>
        <v/>
      </c>
      <c r="N23" s="45" t="str">
        <f t="shared" si="9"/>
        <v/>
      </c>
      <c r="O23" s="46" t="str">
        <f t="shared" si="10"/>
        <v/>
      </c>
      <c r="P23" s="40"/>
      <c r="Q23" s="40"/>
      <c r="R23" s="40"/>
    </row>
    <row r="24" spans="1:18" x14ac:dyDescent="0.4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5"/>
        <v/>
      </c>
      <c r="K24" s="45" t="str">
        <f t="shared" si="6"/>
        <v/>
      </c>
      <c r="L24" s="46" t="str">
        <f t="shared" si="7"/>
        <v/>
      </c>
      <c r="M24" s="44" t="str">
        <f t="shared" si="8"/>
        <v/>
      </c>
      <c r="N24" s="45" t="str">
        <f t="shared" si="9"/>
        <v/>
      </c>
      <c r="O24" s="46" t="str">
        <f t="shared" si="10"/>
        <v/>
      </c>
      <c r="P24" s="40"/>
      <c r="Q24" s="40"/>
      <c r="R24" s="40"/>
    </row>
    <row r="25" spans="1:18" x14ac:dyDescent="0.4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5"/>
        <v/>
      </c>
      <c r="K25" s="45" t="str">
        <f t="shared" si="6"/>
        <v/>
      </c>
      <c r="L25" s="46" t="str">
        <f t="shared" si="7"/>
        <v/>
      </c>
      <c r="M25" s="44" t="str">
        <f t="shared" si="8"/>
        <v/>
      </c>
      <c r="N25" s="45" t="str">
        <f t="shared" si="9"/>
        <v/>
      </c>
      <c r="O25" s="46" t="str">
        <f t="shared" si="10"/>
        <v/>
      </c>
      <c r="P25" s="40"/>
      <c r="Q25" s="40"/>
      <c r="R25" s="40"/>
    </row>
    <row r="26" spans="1:18" x14ac:dyDescent="0.4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5"/>
        <v/>
      </c>
      <c r="K26" s="45" t="str">
        <f t="shared" si="6"/>
        <v/>
      </c>
      <c r="L26" s="46" t="str">
        <f t="shared" si="7"/>
        <v/>
      </c>
      <c r="M26" s="44" t="str">
        <f t="shared" si="8"/>
        <v/>
      </c>
      <c r="N26" s="45" t="str">
        <f t="shared" si="9"/>
        <v/>
      </c>
      <c r="O26" s="46" t="str">
        <f t="shared" si="10"/>
        <v/>
      </c>
      <c r="P26" s="40"/>
      <c r="Q26" s="40"/>
      <c r="R26" s="40"/>
    </row>
    <row r="27" spans="1:18" x14ac:dyDescent="0.4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5"/>
        <v/>
      </c>
      <c r="K27" s="45" t="str">
        <f t="shared" si="6"/>
        <v/>
      </c>
      <c r="L27" s="46" t="str">
        <f t="shared" si="7"/>
        <v/>
      </c>
      <c r="M27" s="44" t="str">
        <f t="shared" si="8"/>
        <v/>
      </c>
      <c r="N27" s="45" t="str">
        <f t="shared" si="9"/>
        <v/>
      </c>
      <c r="O27" s="46" t="str">
        <f t="shared" si="10"/>
        <v/>
      </c>
      <c r="P27" s="40"/>
      <c r="Q27" s="40"/>
      <c r="R27" s="40"/>
    </row>
    <row r="28" spans="1:18" x14ac:dyDescent="0.4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5"/>
        <v/>
      </c>
      <c r="K28" s="45" t="str">
        <f t="shared" si="6"/>
        <v/>
      </c>
      <c r="L28" s="46" t="str">
        <f t="shared" si="7"/>
        <v/>
      </c>
      <c r="M28" s="44" t="str">
        <f t="shared" si="8"/>
        <v/>
      </c>
      <c r="N28" s="45" t="str">
        <f t="shared" si="9"/>
        <v/>
      </c>
      <c r="O28" s="46" t="str">
        <f t="shared" si="10"/>
        <v/>
      </c>
      <c r="P28" s="40"/>
      <c r="Q28" s="40"/>
      <c r="R28" s="40"/>
    </row>
    <row r="29" spans="1:18" x14ac:dyDescent="0.4">
      <c r="A29" s="9">
        <v>21</v>
      </c>
      <c r="B29" s="5"/>
      <c r="C29" s="47"/>
      <c r="D29" s="57"/>
      <c r="E29" s="58"/>
      <c r="F29" s="102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5"/>
        <v/>
      </c>
      <c r="K29" s="45" t="str">
        <f t="shared" si="6"/>
        <v/>
      </c>
      <c r="L29" s="46" t="str">
        <f t="shared" si="7"/>
        <v/>
      </c>
      <c r="M29" s="44" t="str">
        <f t="shared" si="8"/>
        <v/>
      </c>
      <c r="N29" s="45" t="str">
        <f t="shared" si="9"/>
        <v/>
      </c>
      <c r="O29" s="46" t="str">
        <f t="shared" si="10"/>
        <v/>
      </c>
      <c r="P29" s="40"/>
      <c r="Q29" s="40"/>
      <c r="R29" s="40"/>
    </row>
    <row r="30" spans="1:18" x14ac:dyDescent="0.4">
      <c r="A30" s="9">
        <v>22</v>
      </c>
      <c r="B30" s="5"/>
      <c r="C30" s="47"/>
      <c r="D30" s="57"/>
      <c r="E30" s="58"/>
      <c r="F30" s="102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5"/>
        <v/>
      </c>
      <c r="K30" s="45" t="str">
        <f t="shared" si="6"/>
        <v/>
      </c>
      <c r="L30" s="46" t="str">
        <f t="shared" si="7"/>
        <v/>
      </c>
      <c r="M30" s="44" t="str">
        <f t="shared" si="8"/>
        <v/>
      </c>
      <c r="N30" s="45" t="str">
        <f t="shared" si="9"/>
        <v/>
      </c>
      <c r="O30" s="46" t="str">
        <f t="shared" si="10"/>
        <v/>
      </c>
      <c r="P30" s="40"/>
      <c r="Q30" s="40"/>
      <c r="R30" s="40"/>
    </row>
    <row r="31" spans="1:18" x14ac:dyDescent="0.4">
      <c r="A31" s="9">
        <v>23</v>
      </c>
      <c r="B31" s="5"/>
      <c r="C31" s="47"/>
      <c r="D31" s="57"/>
      <c r="E31" s="58"/>
      <c r="F31" s="9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5"/>
        <v/>
      </c>
      <c r="K31" s="45" t="str">
        <f t="shared" si="6"/>
        <v/>
      </c>
      <c r="L31" s="46" t="str">
        <f t="shared" si="7"/>
        <v/>
      </c>
      <c r="M31" s="44" t="str">
        <f t="shared" si="8"/>
        <v/>
      </c>
      <c r="N31" s="45" t="str">
        <f t="shared" si="9"/>
        <v/>
      </c>
      <c r="O31" s="46" t="str">
        <f t="shared" si="10"/>
        <v/>
      </c>
      <c r="P31" s="40"/>
      <c r="Q31" s="40"/>
      <c r="R31" s="40"/>
    </row>
    <row r="32" spans="1:18" x14ac:dyDescent="0.4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5"/>
        <v/>
      </c>
      <c r="K32" s="45" t="str">
        <f t="shared" si="6"/>
        <v/>
      </c>
      <c r="L32" s="46" t="str">
        <f t="shared" si="7"/>
        <v/>
      </c>
      <c r="M32" s="44" t="str">
        <f t="shared" si="8"/>
        <v/>
      </c>
      <c r="N32" s="45" t="str">
        <f t="shared" si="9"/>
        <v/>
      </c>
      <c r="O32" s="46" t="str">
        <f t="shared" si="10"/>
        <v/>
      </c>
      <c r="P32" s="40"/>
      <c r="Q32" s="40"/>
      <c r="R32" s="40"/>
    </row>
    <row r="33" spans="1:18" x14ac:dyDescent="0.4">
      <c r="A33" s="9">
        <v>25</v>
      </c>
      <c r="B33" s="5"/>
      <c r="C33" s="47"/>
      <c r="D33" s="57"/>
      <c r="E33" s="58"/>
      <c r="F33" s="104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5"/>
        <v/>
      </c>
      <c r="K33" s="45" t="str">
        <f t="shared" si="6"/>
        <v/>
      </c>
      <c r="L33" s="46" t="str">
        <f t="shared" si="7"/>
        <v/>
      </c>
      <c r="M33" s="44" t="str">
        <f t="shared" si="8"/>
        <v/>
      </c>
      <c r="N33" s="45" t="str">
        <f t="shared" si="9"/>
        <v/>
      </c>
      <c r="O33" s="46" t="str">
        <f t="shared" si="10"/>
        <v/>
      </c>
      <c r="P33" s="40"/>
      <c r="Q33" s="40"/>
      <c r="R33" s="40"/>
    </row>
    <row r="34" spans="1:18" x14ac:dyDescent="0.4">
      <c r="A34" s="9">
        <v>26</v>
      </c>
      <c r="B34" s="5"/>
      <c r="C34" s="47"/>
      <c r="D34" s="57"/>
      <c r="E34" s="101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5"/>
        <v/>
      </c>
      <c r="K34" s="45" t="str">
        <f t="shared" si="6"/>
        <v/>
      </c>
      <c r="L34" s="46" t="str">
        <f t="shared" si="7"/>
        <v/>
      </c>
      <c r="M34" s="44" t="str">
        <f t="shared" si="8"/>
        <v/>
      </c>
      <c r="N34" s="45" t="str">
        <f t="shared" si="9"/>
        <v/>
      </c>
      <c r="O34" s="46" t="str">
        <f t="shared" si="10"/>
        <v/>
      </c>
      <c r="P34" s="40"/>
      <c r="Q34" s="40"/>
      <c r="R34" s="40"/>
    </row>
    <row r="35" spans="1:18" x14ac:dyDescent="0.4">
      <c r="A35" s="9">
        <v>27</v>
      </c>
      <c r="B35" s="5"/>
      <c r="C35" s="47"/>
      <c r="D35" s="57"/>
      <c r="E35" s="101"/>
      <c r="F35" s="98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5"/>
        <v/>
      </c>
      <c r="K35" s="45" t="str">
        <f t="shared" si="6"/>
        <v/>
      </c>
      <c r="L35" s="46" t="str">
        <f t="shared" si="7"/>
        <v/>
      </c>
      <c r="M35" s="44" t="str">
        <f t="shared" si="8"/>
        <v/>
      </c>
      <c r="N35" s="45" t="str">
        <f t="shared" si="9"/>
        <v/>
      </c>
      <c r="O35" s="46" t="str">
        <f t="shared" si="10"/>
        <v/>
      </c>
      <c r="P35" s="40"/>
      <c r="Q35" s="40"/>
      <c r="R35" s="40"/>
    </row>
    <row r="36" spans="1:18" x14ac:dyDescent="0.4">
      <c r="A36" s="9">
        <v>28</v>
      </c>
      <c r="B36" s="5"/>
      <c r="C36" s="47"/>
      <c r="D36" s="57"/>
      <c r="E36" s="58"/>
      <c r="F36" s="9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5"/>
        <v/>
      </c>
      <c r="K36" s="45" t="str">
        <f t="shared" si="6"/>
        <v/>
      </c>
      <c r="L36" s="46" t="str">
        <f t="shared" si="7"/>
        <v/>
      </c>
      <c r="M36" s="44" t="str">
        <f t="shared" si="8"/>
        <v/>
      </c>
      <c r="N36" s="45" t="str">
        <f t="shared" si="9"/>
        <v/>
      </c>
      <c r="O36" s="46" t="str">
        <f t="shared" si="10"/>
        <v/>
      </c>
      <c r="P36" s="40"/>
      <c r="Q36" s="40"/>
      <c r="R36" s="40"/>
    </row>
    <row r="37" spans="1:18" x14ac:dyDescent="0.4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5"/>
        <v/>
      </c>
      <c r="K37" s="45" t="str">
        <f t="shared" si="6"/>
        <v/>
      </c>
      <c r="L37" s="46" t="str">
        <f t="shared" si="7"/>
        <v/>
      </c>
      <c r="M37" s="44" t="str">
        <f t="shared" si="8"/>
        <v/>
      </c>
      <c r="N37" s="45" t="str">
        <f t="shared" si="9"/>
        <v/>
      </c>
      <c r="O37" s="46" t="str">
        <f t="shared" si="10"/>
        <v/>
      </c>
      <c r="P37" s="40"/>
      <c r="Q37" s="40"/>
      <c r="R37" s="40"/>
    </row>
    <row r="38" spans="1:18" x14ac:dyDescent="0.4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5"/>
        <v/>
      </c>
      <c r="K38" s="45" t="str">
        <f t="shared" si="6"/>
        <v/>
      </c>
      <c r="L38" s="46" t="str">
        <f t="shared" si="7"/>
        <v/>
      </c>
      <c r="M38" s="44" t="str">
        <f t="shared" si="8"/>
        <v/>
      </c>
      <c r="N38" s="45" t="str">
        <f t="shared" si="9"/>
        <v/>
      </c>
      <c r="O38" s="46" t="str">
        <f t="shared" si="10"/>
        <v/>
      </c>
      <c r="P38" s="40"/>
      <c r="Q38" s="40"/>
      <c r="R38" s="40"/>
    </row>
    <row r="39" spans="1:18" x14ac:dyDescent="0.4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5"/>
        <v/>
      </c>
      <c r="K39" s="45" t="str">
        <f t="shared" si="6"/>
        <v/>
      </c>
      <c r="L39" s="46" t="str">
        <f t="shared" si="7"/>
        <v/>
      </c>
      <c r="M39" s="44" t="str">
        <f t="shared" si="8"/>
        <v/>
      </c>
      <c r="N39" s="45" t="str">
        <f t="shared" si="9"/>
        <v/>
      </c>
      <c r="O39" s="46" t="str">
        <f t="shared" si="10"/>
        <v/>
      </c>
      <c r="P39" s="40"/>
      <c r="Q39" s="40"/>
      <c r="R39" s="40"/>
    </row>
    <row r="40" spans="1:18" x14ac:dyDescent="0.4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5"/>
        <v/>
      </c>
      <c r="K40" s="45" t="str">
        <f t="shared" si="6"/>
        <v/>
      </c>
      <c r="L40" s="46" t="str">
        <f t="shared" si="7"/>
        <v/>
      </c>
      <c r="M40" s="44" t="str">
        <f t="shared" si="8"/>
        <v/>
      </c>
      <c r="N40" s="45" t="str">
        <f t="shared" si="9"/>
        <v/>
      </c>
      <c r="O40" s="46" t="str">
        <f t="shared" si="10"/>
        <v/>
      </c>
      <c r="P40" s="40"/>
      <c r="Q40" s="40"/>
      <c r="R40" s="40"/>
    </row>
    <row r="41" spans="1:18" x14ac:dyDescent="0.4">
      <c r="A41" s="9">
        <v>33</v>
      </c>
      <c r="B41" s="5"/>
      <c r="C41" s="47"/>
      <c r="D41" s="57"/>
      <c r="E41" s="105"/>
      <c r="F41" s="103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5"/>
        <v/>
      </c>
      <c r="K41" s="45" t="str">
        <f t="shared" si="6"/>
        <v/>
      </c>
      <c r="L41" s="46" t="str">
        <f t="shared" si="7"/>
        <v/>
      </c>
      <c r="M41" s="44" t="str">
        <f t="shared" si="8"/>
        <v/>
      </c>
      <c r="N41" s="45" t="str">
        <f t="shared" si="9"/>
        <v/>
      </c>
      <c r="O41" s="46" t="str">
        <f t="shared" si="10"/>
        <v/>
      </c>
      <c r="P41" s="40"/>
      <c r="Q41" s="40"/>
      <c r="R41" s="40"/>
    </row>
    <row r="42" spans="1:18" x14ac:dyDescent="0.4">
      <c r="A42" s="9">
        <v>34</v>
      </c>
      <c r="B42" s="5"/>
      <c r="C42" s="47"/>
      <c r="D42" s="57"/>
      <c r="E42" s="105"/>
      <c r="F42" s="10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5"/>
        <v/>
      </c>
      <c r="K42" s="45" t="str">
        <f t="shared" si="6"/>
        <v/>
      </c>
      <c r="L42" s="46" t="str">
        <f t="shared" si="7"/>
        <v/>
      </c>
      <c r="M42" s="44" t="str">
        <f>IF(D42="","",J42*D42)</f>
        <v/>
      </c>
      <c r="N42" s="45" t="str">
        <f t="shared" si="9"/>
        <v/>
      </c>
      <c r="O42" s="46" t="str">
        <f t="shared" si="10"/>
        <v/>
      </c>
      <c r="P42" s="40"/>
      <c r="Q42" s="40"/>
      <c r="R42" s="40"/>
    </row>
    <row r="43" spans="1:18" x14ac:dyDescent="0.4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 t="shared" si="5"/>
        <v/>
      </c>
      <c r="K43" s="45" t="str">
        <f t="shared" si="6"/>
        <v/>
      </c>
      <c r="L43" s="46" t="str">
        <f t="shared" si="7"/>
        <v/>
      </c>
      <c r="M43" s="44" t="str">
        <f t="shared" si="8"/>
        <v/>
      </c>
      <c r="N43" s="45" t="str">
        <f t="shared" si="9"/>
        <v/>
      </c>
      <c r="O43" s="46" t="str">
        <f t="shared" si="10"/>
        <v/>
      </c>
    </row>
    <row r="44" spans="1:18" x14ac:dyDescent="0.4">
      <c r="A44" s="9">
        <v>36</v>
      </c>
      <c r="B44" s="5"/>
      <c r="C44" s="47"/>
      <c r="D44" s="57"/>
      <c r="E44" s="60"/>
      <c r="F44" s="59"/>
      <c r="G44" s="22" t="str">
        <f t="shared" ref="G44:G58" si="11">IF(D44="","",G43+M44)</f>
        <v/>
      </c>
      <c r="H44" s="22" t="str">
        <f t="shared" ref="H44:H58" si="12">IF(E44="","",H43+N44)</f>
        <v/>
      </c>
      <c r="I44" s="22" t="str">
        <f t="shared" ref="I44:I58" si="13">IF(F44="","",I43+O44)</f>
        <v/>
      </c>
      <c r="J44" s="44" t="str">
        <f>IF(G43="","",G43*0.03)</f>
        <v/>
      </c>
      <c r="K44" s="45" t="str">
        <f t="shared" si="6"/>
        <v/>
      </c>
      <c r="L44" s="46" t="str">
        <f t="shared" si="7"/>
        <v/>
      </c>
      <c r="M44" s="44" t="str">
        <f>IF(D44="","",J44*D44)</f>
        <v/>
      </c>
      <c r="N44" s="45" t="str">
        <f t="shared" si="9"/>
        <v/>
      </c>
      <c r="O44" s="46" t="str">
        <f t="shared" si="10"/>
        <v/>
      </c>
    </row>
    <row r="45" spans="1:18" x14ac:dyDescent="0.4">
      <c r="A45" s="9">
        <v>37</v>
      </c>
      <c r="B45" s="5"/>
      <c r="C45" s="47"/>
      <c r="D45" s="57"/>
      <c r="E45" s="58"/>
      <c r="F45" s="59"/>
      <c r="G45" s="22" t="str">
        <f t="shared" si="11"/>
        <v/>
      </c>
      <c r="H45" s="22" t="str">
        <f t="shared" si="12"/>
        <v/>
      </c>
      <c r="I45" s="22" t="str">
        <f t="shared" si="13"/>
        <v/>
      </c>
      <c r="J45" s="44" t="str">
        <f t="shared" si="5"/>
        <v/>
      </c>
      <c r="K45" s="45" t="str">
        <f t="shared" si="6"/>
        <v/>
      </c>
      <c r="L45" s="46" t="str">
        <f t="shared" si="7"/>
        <v/>
      </c>
      <c r="M45" s="44" t="str">
        <f t="shared" si="8"/>
        <v/>
      </c>
      <c r="N45" s="45" t="str">
        <f t="shared" si="9"/>
        <v/>
      </c>
      <c r="O45" s="46" t="str">
        <f t="shared" si="10"/>
        <v/>
      </c>
    </row>
    <row r="46" spans="1:18" x14ac:dyDescent="0.4">
      <c r="A46" s="9">
        <v>38</v>
      </c>
      <c r="B46" s="5"/>
      <c r="C46" s="47"/>
      <c r="D46" s="57"/>
      <c r="E46" s="58"/>
      <c r="F46" s="59"/>
      <c r="G46" s="22" t="str">
        <f t="shared" si="11"/>
        <v/>
      </c>
      <c r="H46" s="22" t="str">
        <f t="shared" si="12"/>
        <v/>
      </c>
      <c r="I46" s="22" t="str">
        <f t="shared" si="13"/>
        <v/>
      </c>
      <c r="J46" s="44" t="str">
        <f t="shared" si="5"/>
        <v/>
      </c>
      <c r="K46" s="45" t="str">
        <f t="shared" si="6"/>
        <v/>
      </c>
      <c r="L46" s="46" t="str">
        <f t="shared" si="7"/>
        <v/>
      </c>
      <c r="M46" s="44" t="str">
        <f t="shared" si="8"/>
        <v/>
      </c>
      <c r="N46" s="45" t="str">
        <f t="shared" si="9"/>
        <v/>
      </c>
      <c r="O46" s="46" t="str">
        <f t="shared" si="10"/>
        <v/>
      </c>
    </row>
    <row r="47" spans="1:18" x14ac:dyDescent="0.4">
      <c r="A47" s="9">
        <v>39</v>
      </c>
      <c r="B47" s="5"/>
      <c r="C47" s="47"/>
      <c r="D47" s="57"/>
      <c r="E47" s="58"/>
      <c r="F47" s="59"/>
      <c r="G47" s="22" t="str">
        <f t="shared" si="11"/>
        <v/>
      </c>
      <c r="H47" s="22" t="str">
        <f t="shared" si="12"/>
        <v/>
      </c>
      <c r="I47" s="22" t="str">
        <f t="shared" si="13"/>
        <v/>
      </c>
      <c r="J47" s="44" t="str">
        <f t="shared" si="5"/>
        <v/>
      </c>
      <c r="K47" s="45" t="str">
        <f t="shared" si="6"/>
        <v/>
      </c>
      <c r="L47" s="46" t="str">
        <f t="shared" si="7"/>
        <v/>
      </c>
      <c r="M47" s="44" t="str">
        <f t="shared" si="8"/>
        <v/>
      </c>
      <c r="N47" s="45" t="str">
        <f t="shared" si="9"/>
        <v/>
      </c>
      <c r="O47" s="46" t="str">
        <f t="shared" si="10"/>
        <v/>
      </c>
    </row>
    <row r="48" spans="1:18" x14ac:dyDescent="0.4">
      <c r="A48" s="9">
        <v>40</v>
      </c>
      <c r="B48" s="5"/>
      <c r="C48" s="47"/>
      <c r="D48" s="57"/>
      <c r="E48" s="58"/>
      <c r="F48" s="59"/>
      <c r="G48" s="22" t="str">
        <f t="shared" si="11"/>
        <v/>
      </c>
      <c r="H48" s="22" t="str">
        <f t="shared" si="12"/>
        <v/>
      </c>
      <c r="I48" s="22" t="str">
        <f t="shared" si="13"/>
        <v/>
      </c>
      <c r="J48" s="44" t="str">
        <f t="shared" si="5"/>
        <v/>
      </c>
      <c r="K48" s="45" t="str">
        <f t="shared" si="6"/>
        <v/>
      </c>
      <c r="L48" s="46" t="str">
        <f t="shared" si="7"/>
        <v/>
      </c>
      <c r="M48" s="44" t="str">
        <f t="shared" si="8"/>
        <v/>
      </c>
      <c r="N48" s="45" t="str">
        <f t="shared" si="9"/>
        <v/>
      </c>
      <c r="O48" s="46" t="str">
        <f t="shared" si="10"/>
        <v/>
      </c>
    </row>
    <row r="49" spans="1:15" x14ac:dyDescent="0.4">
      <c r="A49" s="9">
        <v>41</v>
      </c>
      <c r="B49" s="5"/>
      <c r="C49" s="47"/>
      <c r="D49" s="57"/>
      <c r="E49" s="58"/>
      <c r="F49" s="59"/>
      <c r="G49" s="22" t="str">
        <f t="shared" si="11"/>
        <v/>
      </c>
      <c r="H49" s="22" t="str">
        <f t="shared" si="12"/>
        <v/>
      </c>
      <c r="I49" s="22" t="str">
        <f t="shared" si="13"/>
        <v/>
      </c>
      <c r="J49" s="44" t="str">
        <f t="shared" si="5"/>
        <v/>
      </c>
      <c r="K49" s="45" t="str">
        <f t="shared" si="6"/>
        <v/>
      </c>
      <c r="L49" s="46" t="str">
        <f t="shared" si="7"/>
        <v/>
      </c>
      <c r="M49" s="44" t="str">
        <f t="shared" si="8"/>
        <v/>
      </c>
      <c r="N49" s="45" t="str">
        <f t="shared" si="9"/>
        <v/>
      </c>
      <c r="O49" s="46" t="str">
        <f t="shared" si="10"/>
        <v/>
      </c>
    </row>
    <row r="50" spans="1:15" x14ac:dyDescent="0.4">
      <c r="A50" s="9">
        <v>42</v>
      </c>
      <c r="B50" s="5"/>
      <c r="C50" s="47"/>
      <c r="D50" s="57"/>
      <c r="E50" s="58"/>
      <c r="F50" s="104"/>
      <c r="G50" s="22" t="str">
        <f t="shared" si="11"/>
        <v/>
      </c>
      <c r="H50" s="22" t="str">
        <f t="shared" si="12"/>
        <v/>
      </c>
      <c r="I50" s="22" t="str">
        <f t="shared" si="13"/>
        <v/>
      </c>
      <c r="J50" s="44" t="str">
        <f t="shared" si="5"/>
        <v/>
      </c>
      <c r="K50" s="45" t="str">
        <f t="shared" si="6"/>
        <v/>
      </c>
      <c r="L50" s="46" t="str">
        <f t="shared" si="7"/>
        <v/>
      </c>
      <c r="M50" s="44" t="str">
        <f t="shared" si="8"/>
        <v/>
      </c>
      <c r="N50" s="45" t="str">
        <f t="shared" si="9"/>
        <v/>
      </c>
      <c r="O50" s="46" t="str">
        <f t="shared" si="10"/>
        <v/>
      </c>
    </row>
    <row r="51" spans="1:15" x14ac:dyDescent="0.4">
      <c r="A51" s="9">
        <v>43</v>
      </c>
      <c r="B51" s="5"/>
      <c r="C51" s="47"/>
      <c r="D51" s="57"/>
      <c r="E51" s="58"/>
      <c r="F51" s="102"/>
      <c r="G51" s="22" t="str">
        <f t="shared" si="11"/>
        <v/>
      </c>
      <c r="H51" s="22" t="str">
        <f t="shared" si="12"/>
        <v/>
      </c>
      <c r="I51" s="22" t="str">
        <f t="shared" si="13"/>
        <v/>
      </c>
      <c r="J51" s="44" t="str">
        <f t="shared" si="5"/>
        <v/>
      </c>
      <c r="K51" s="45" t="str">
        <f t="shared" si="6"/>
        <v/>
      </c>
      <c r="L51" s="46" t="str">
        <f t="shared" si="7"/>
        <v/>
      </c>
      <c r="M51" s="44" t="str">
        <f t="shared" si="8"/>
        <v/>
      </c>
      <c r="N51" s="45" t="str">
        <f t="shared" si="9"/>
        <v/>
      </c>
      <c r="O51" s="46" t="str">
        <f t="shared" si="10"/>
        <v/>
      </c>
    </row>
    <row r="52" spans="1:15" x14ac:dyDescent="0.4">
      <c r="A52" s="9">
        <v>44</v>
      </c>
      <c r="B52" s="5"/>
      <c r="C52" s="47"/>
      <c r="D52" s="57"/>
      <c r="E52" s="58"/>
      <c r="F52" s="59"/>
      <c r="G52" s="22" t="str">
        <f t="shared" si="11"/>
        <v/>
      </c>
      <c r="H52" s="22" t="str">
        <f t="shared" si="12"/>
        <v/>
      </c>
      <c r="I52" s="22" t="str">
        <f t="shared" si="13"/>
        <v/>
      </c>
      <c r="J52" s="44" t="str">
        <f t="shared" si="5"/>
        <v/>
      </c>
      <c r="K52" s="45" t="str">
        <f t="shared" si="6"/>
        <v/>
      </c>
      <c r="L52" s="46" t="str">
        <f t="shared" si="7"/>
        <v/>
      </c>
      <c r="M52" s="44" t="str">
        <f t="shared" si="8"/>
        <v/>
      </c>
      <c r="N52" s="45" t="str">
        <f t="shared" si="9"/>
        <v/>
      </c>
      <c r="O52" s="46" t="str">
        <f t="shared" si="10"/>
        <v/>
      </c>
    </row>
    <row r="53" spans="1:15" x14ac:dyDescent="0.4">
      <c r="A53" s="9">
        <v>45</v>
      </c>
      <c r="B53" s="5"/>
      <c r="C53" s="47"/>
      <c r="D53" s="57"/>
      <c r="E53" s="58"/>
      <c r="F53" s="59"/>
      <c r="G53" s="22" t="str">
        <f t="shared" si="11"/>
        <v/>
      </c>
      <c r="H53" s="22" t="str">
        <f t="shared" si="12"/>
        <v/>
      </c>
      <c r="I53" s="22" t="str">
        <f t="shared" si="13"/>
        <v/>
      </c>
      <c r="J53" s="44" t="str">
        <f t="shared" si="5"/>
        <v/>
      </c>
      <c r="K53" s="45" t="str">
        <f t="shared" si="6"/>
        <v/>
      </c>
      <c r="L53" s="46" t="str">
        <f t="shared" si="7"/>
        <v/>
      </c>
      <c r="M53" s="44" t="str">
        <f t="shared" si="8"/>
        <v/>
      </c>
      <c r="N53" s="45" t="str">
        <f t="shared" si="9"/>
        <v/>
      </c>
      <c r="O53" s="46" t="str">
        <f t="shared" si="10"/>
        <v/>
      </c>
    </row>
    <row r="54" spans="1:15" x14ac:dyDescent="0.4">
      <c r="A54" s="9">
        <v>46</v>
      </c>
      <c r="B54" s="5"/>
      <c r="C54" s="47"/>
      <c r="D54" s="57"/>
      <c r="E54" s="58"/>
      <c r="F54" s="59"/>
      <c r="G54" s="22" t="str">
        <f t="shared" si="11"/>
        <v/>
      </c>
      <c r="H54" s="22" t="str">
        <f t="shared" si="12"/>
        <v/>
      </c>
      <c r="I54" s="22" t="str">
        <f t="shared" si="13"/>
        <v/>
      </c>
      <c r="J54" s="44" t="str">
        <f t="shared" si="5"/>
        <v/>
      </c>
      <c r="K54" s="45" t="str">
        <f t="shared" si="6"/>
        <v/>
      </c>
      <c r="L54" s="46" t="str">
        <f t="shared" si="7"/>
        <v/>
      </c>
      <c r="M54" s="44" t="str">
        <f t="shared" si="8"/>
        <v/>
      </c>
      <c r="N54" s="45" t="str">
        <f t="shared" si="9"/>
        <v/>
      </c>
      <c r="O54" s="46" t="str">
        <f t="shared" si="10"/>
        <v/>
      </c>
    </row>
    <row r="55" spans="1:15" x14ac:dyDescent="0.4">
      <c r="A55" s="9">
        <v>47</v>
      </c>
      <c r="B55" s="5"/>
      <c r="C55" s="47"/>
      <c r="D55" s="57"/>
      <c r="E55" s="58"/>
      <c r="F55" s="59"/>
      <c r="G55" s="22" t="str">
        <f t="shared" si="11"/>
        <v/>
      </c>
      <c r="H55" s="22" t="str">
        <f t="shared" si="12"/>
        <v/>
      </c>
      <c r="I55" s="22" t="str">
        <f t="shared" si="13"/>
        <v/>
      </c>
      <c r="J55" s="44" t="str">
        <f t="shared" si="5"/>
        <v/>
      </c>
      <c r="K55" s="45" t="str">
        <f t="shared" si="6"/>
        <v/>
      </c>
      <c r="L55" s="46" t="str">
        <f t="shared" si="7"/>
        <v/>
      </c>
      <c r="M55" s="44" t="str">
        <f t="shared" si="8"/>
        <v/>
      </c>
      <c r="N55" s="45" t="str">
        <f t="shared" si="9"/>
        <v/>
      </c>
      <c r="O55" s="46" t="str">
        <f t="shared" si="10"/>
        <v/>
      </c>
    </row>
    <row r="56" spans="1:15" x14ac:dyDescent="0.4">
      <c r="A56" s="9">
        <v>48</v>
      </c>
      <c r="B56" s="5"/>
      <c r="C56" s="47"/>
      <c r="D56" s="57"/>
      <c r="E56" s="58"/>
      <c r="F56" s="59"/>
      <c r="G56" s="22" t="str">
        <f t="shared" si="11"/>
        <v/>
      </c>
      <c r="H56" s="22" t="str">
        <f t="shared" si="12"/>
        <v/>
      </c>
      <c r="I56" s="22" t="str">
        <f t="shared" si="13"/>
        <v/>
      </c>
      <c r="J56" s="44" t="str">
        <f t="shared" si="5"/>
        <v/>
      </c>
      <c r="K56" s="45" t="str">
        <f t="shared" si="6"/>
        <v/>
      </c>
      <c r="L56" s="46" t="str">
        <f t="shared" si="7"/>
        <v/>
      </c>
      <c r="M56" s="44" t="str">
        <f t="shared" si="8"/>
        <v/>
      </c>
      <c r="N56" s="45" t="str">
        <f t="shared" si="9"/>
        <v/>
      </c>
      <c r="O56" s="46" t="str">
        <f t="shared" si="10"/>
        <v/>
      </c>
    </row>
    <row r="57" spans="1:15" x14ac:dyDescent="0.4">
      <c r="A57" s="9">
        <v>49</v>
      </c>
      <c r="B57" s="5"/>
      <c r="C57" s="47"/>
      <c r="D57" s="57"/>
      <c r="E57" s="58"/>
      <c r="F57" s="59"/>
      <c r="G57" s="22" t="str">
        <f t="shared" si="11"/>
        <v/>
      </c>
      <c r="H57" s="22" t="str">
        <f t="shared" si="12"/>
        <v/>
      </c>
      <c r="I57" s="22" t="str">
        <f t="shared" si="13"/>
        <v/>
      </c>
      <c r="J57" s="44" t="str">
        <f t="shared" si="5"/>
        <v/>
      </c>
      <c r="K57" s="45" t="str">
        <f t="shared" si="6"/>
        <v/>
      </c>
      <c r="L57" s="46" t="str">
        <f t="shared" si="7"/>
        <v/>
      </c>
      <c r="M57" s="44" t="str">
        <f t="shared" si="8"/>
        <v/>
      </c>
      <c r="N57" s="45" t="str">
        <f t="shared" si="9"/>
        <v/>
      </c>
      <c r="O57" s="46" t="str">
        <f t="shared" si="10"/>
        <v/>
      </c>
    </row>
    <row r="58" spans="1:15" ht="19.5" thickBot="1" x14ac:dyDescent="0.45">
      <c r="A58" s="9">
        <v>50</v>
      </c>
      <c r="B58" s="6"/>
      <c r="C58" s="51"/>
      <c r="D58" s="61"/>
      <c r="E58" s="62"/>
      <c r="F58" s="63"/>
      <c r="G58" s="22" t="str">
        <f t="shared" si="11"/>
        <v/>
      </c>
      <c r="H58" s="22" t="str">
        <f t="shared" si="12"/>
        <v/>
      </c>
      <c r="I58" s="22" t="str">
        <f t="shared" si="13"/>
        <v/>
      </c>
      <c r="J58" s="44" t="str">
        <f t="shared" si="5"/>
        <v/>
      </c>
      <c r="K58" s="45" t="str">
        <f t="shared" si="6"/>
        <v/>
      </c>
      <c r="L58" s="46" t="str">
        <f t="shared" si="7"/>
        <v/>
      </c>
      <c r="M58" s="44" t="str">
        <f t="shared" si="8"/>
        <v/>
      </c>
      <c r="N58" s="45" t="str">
        <f t="shared" si="9"/>
        <v/>
      </c>
      <c r="O58" s="46" t="str">
        <f t="shared" si="10"/>
        <v/>
      </c>
    </row>
    <row r="59" spans="1:15" ht="19.5" thickBot="1" x14ac:dyDescent="0.45">
      <c r="A59" s="9"/>
      <c r="B59" s="92" t="s">
        <v>5</v>
      </c>
      <c r="C59" s="93"/>
      <c r="D59" s="7">
        <f>COUNTIF(D9:D58,1.27)</f>
        <v>3</v>
      </c>
      <c r="E59" s="7">
        <f>COUNTIF(E9:E58,1.5)</f>
        <v>3</v>
      </c>
      <c r="F59" s="8">
        <f>COUNTIF(F9:F58,2)</f>
        <v>3</v>
      </c>
      <c r="G59" s="70">
        <f>M59+G8</f>
        <v>99038.6040176807</v>
      </c>
      <c r="H59" s="71">
        <f>N59+H8</f>
        <v>101026.61654780613</v>
      </c>
      <c r="I59" s="72">
        <f>O59+I8</f>
        <v>105439.79013949599</v>
      </c>
      <c r="J59" s="67" t="s">
        <v>32</v>
      </c>
      <c r="K59" s="68" t="e">
        <f>B58-B9</f>
        <v>#VALUE!</v>
      </c>
      <c r="L59" s="69" t="s">
        <v>33</v>
      </c>
      <c r="M59" s="81">
        <f>SUM(M9:M58)</f>
        <v>-961.39598231929858</v>
      </c>
      <c r="N59" s="82">
        <f>SUM(N9:N58)</f>
        <v>1026.6165478061262</v>
      </c>
      <c r="O59" s="83">
        <f>SUM(O9:O58)</f>
        <v>5439.7901394959972</v>
      </c>
    </row>
    <row r="60" spans="1:15" ht="19.5" thickBot="1" x14ac:dyDescent="0.45">
      <c r="A60" s="9"/>
      <c r="B60" s="86" t="s">
        <v>6</v>
      </c>
      <c r="C60" s="87"/>
      <c r="D60" s="7">
        <f>COUNTIF(D9:D58,-1)</f>
        <v>4</v>
      </c>
      <c r="E60" s="7">
        <f>COUNTIF(E9:E58,-1)</f>
        <v>4</v>
      </c>
      <c r="F60" s="8">
        <f>COUNTIF(F9:F58,-1)</f>
        <v>4</v>
      </c>
      <c r="G60" s="84" t="s">
        <v>31</v>
      </c>
      <c r="H60" s="85"/>
      <c r="I60" s="91"/>
      <c r="J60" s="84" t="s">
        <v>34</v>
      </c>
      <c r="K60" s="85"/>
      <c r="L60" s="91"/>
      <c r="M60" s="9"/>
      <c r="N60" s="3"/>
      <c r="O60" s="4"/>
    </row>
    <row r="61" spans="1:15" ht="19.5" thickBot="1" x14ac:dyDescent="0.45">
      <c r="A61" s="9"/>
      <c r="B61" s="86" t="s">
        <v>36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0.99038604017680698</v>
      </c>
      <c r="H61" s="77">
        <f>H59/H8</f>
        <v>1.0102661654780614</v>
      </c>
      <c r="I61" s="78">
        <f>I59/I8</f>
        <v>1.0543979013949598</v>
      </c>
      <c r="J61" s="65" t="e">
        <f>(G61-100%)*30/K59</f>
        <v>#VALUE!</v>
      </c>
      <c r="K61" s="65" t="e">
        <f>(H61-100%)*30/K59</f>
        <v>#VALUE!</v>
      </c>
      <c r="L61" s="66" t="e">
        <f>(I61-100%)*30/K59</f>
        <v>#VALUE!</v>
      </c>
      <c r="M61" s="10"/>
      <c r="N61" s="2"/>
      <c r="O61" s="11"/>
    </row>
    <row r="62" spans="1:15" ht="19.5" thickBot="1" x14ac:dyDescent="0.45">
      <c r="A62" s="3"/>
      <c r="B62" s="84" t="s">
        <v>4</v>
      </c>
      <c r="C62" s="85"/>
      <c r="D62" s="79">
        <f>D59/(D59+D60+D61)</f>
        <v>0.42857142857142855</v>
      </c>
      <c r="E62" s="74">
        <f>E59/(E59+E60+E61)</f>
        <v>0.42857142857142855</v>
      </c>
      <c r="F62" s="75">
        <f>F59/(F59+F60+F61)</f>
        <v>0.42857142857142855</v>
      </c>
    </row>
    <row r="64" spans="1:15" x14ac:dyDescent="0.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71899-6C83-49A4-B8BB-1BED08DBB263}">
  <dimension ref="A1:R64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G22" sqref="G22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9</v>
      </c>
    </row>
    <row r="2" spans="1:18" x14ac:dyDescent="0.4">
      <c r="A2" s="1" t="s">
        <v>8</v>
      </c>
      <c r="C2" t="s">
        <v>53</v>
      </c>
    </row>
    <row r="3" spans="1:18" x14ac:dyDescent="0.4">
      <c r="A3" s="1" t="s">
        <v>11</v>
      </c>
      <c r="C3" s="29">
        <v>100000</v>
      </c>
    </row>
    <row r="4" spans="1:18" x14ac:dyDescent="0.4">
      <c r="A4" s="1" t="s">
        <v>12</v>
      </c>
      <c r="C4" s="29" t="s">
        <v>14</v>
      </c>
    </row>
    <row r="5" spans="1:18" ht="19.5" thickBot="1" x14ac:dyDescent="0.45">
      <c r="A5" s="1" t="s">
        <v>13</v>
      </c>
      <c r="C5" s="29" t="s">
        <v>35</v>
      </c>
    </row>
    <row r="6" spans="1:18" ht="19.5" thickBot="1" x14ac:dyDescent="0.45">
      <c r="A6" s="24" t="s">
        <v>0</v>
      </c>
      <c r="B6" s="24" t="s">
        <v>1</v>
      </c>
      <c r="C6" s="24" t="s">
        <v>1</v>
      </c>
      <c r="D6" s="48" t="s">
        <v>26</v>
      </c>
      <c r="E6" s="25"/>
      <c r="F6" s="26"/>
      <c r="G6" s="84" t="s">
        <v>3</v>
      </c>
      <c r="H6" s="85"/>
      <c r="I6" s="91"/>
      <c r="J6" s="84" t="s">
        <v>24</v>
      </c>
      <c r="K6" s="85"/>
      <c r="L6" s="91"/>
      <c r="M6" s="84" t="s">
        <v>25</v>
      </c>
      <c r="N6" s="85"/>
      <c r="O6" s="91"/>
    </row>
    <row r="7" spans="1:18" ht="19.5" thickBot="1" x14ac:dyDescent="0.45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24</v>
      </c>
      <c r="K8" s="89"/>
      <c r="L8" s="90"/>
      <c r="M8" s="88"/>
      <c r="N8" s="89"/>
      <c r="O8" s="90"/>
    </row>
    <row r="9" spans="1:18" x14ac:dyDescent="0.4">
      <c r="A9" s="9">
        <v>1</v>
      </c>
      <c r="B9" s="23" t="s">
        <v>54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>IF(E9="","",H8+N9)</f>
        <v>104500</v>
      </c>
      <c r="I9" s="22">
        <f>IF(F9="","",I8+O9)</f>
        <v>106000</v>
      </c>
      <c r="J9" s="41">
        <f t="shared" ref="J9:L24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24" si="1">IF(D9="","",J9*D9)</f>
        <v>3810</v>
      </c>
      <c r="N9" s="42">
        <f t="shared" si="1"/>
        <v>4500</v>
      </c>
      <c r="O9" s="43">
        <f t="shared" si="1"/>
        <v>6000</v>
      </c>
      <c r="P9" s="40"/>
      <c r="Q9" s="40"/>
      <c r="R9" s="40"/>
    </row>
    <row r="10" spans="1:18" x14ac:dyDescent="0.4">
      <c r="A10" s="9">
        <v>2</v>
      </c>
      <c r="B10" s="5" t="s">
        <v>55</v>
      </c>
      <c r="C10" s="47">
        <v>1</v>
      </c>
      <c r="D10" s="57">
        <v>1.27</v>
      </c>
      <c r="E10" s="58">
        <v>1.5</v>
      </c>
      <c r="F10" s="59">
        <v>0</v>
      </c>
      <c r="G10" s="22">
        <f t="shared" ref="G10:I25" si="2">IF(D10="","",G9+M10)</f>
        <v>107765.16099999999</v>
      </c>
      <c r="H10" s="22">
        <f t="shared" si="2"/>
        <v>109202.5</v>
      </c>
      <c r="I10" s="22">
        <f t="shared" si="2"/>
        <v>106000</v>
      </c>
      <c r="J10" s="44">
        <f t="shared" si="0"/>
        <v>3114.2999999999997</v>
      </c>
      <c r="K10" s="45">
        <f t="shared" si="0"/>
        <v>3135</v>
      </c>
      <c r="L10" s="46">
        <f t="shared" si="0"/>
        <v>3180</v>
      </c>
      <c r="M10" s="44">
        <f t="shared" si="1"/>
        <v>3955.1609999999996</v>
      </c>
      <c r="N10" s="45">
        <f t="shared" si="1"/>
        <v>4702.5</v>
      </c>
      <c r="O10" s="46">
        <f t="shared" si="1"/>
        <v>0</v>
      </c>
      <c r="P10" s="40"/>
      <c r="Q10" s="40"/>
      <c r="R10" s="40"/>
    </row>
    <row r="11" spans="1:18" x14ac:dyDescent="0.4">
      <c r="A11" s="9">
        <v>3</v>
      </c>
      <c r="B11" s="5" t="s">
        <v>56</v>
      </c>
      <c r="C11" s="47">
        <v>2</v>
      </c>
      <c r="D11" s="57">
        <v>-1</v>
      </c>
      <c r="E11" s="58">
        <v>-1</v>
      </c>
      <c r="F11" s="102">
        <v>-1</v>
      </c>
      <c r="G11" s="22">
        <f t="shared" si="2"/>
        <v>104532.20616999999</v>
      </c>
      <c r="H11" s="22">
        <f t="shared" si="2"/>
        <v>105926.425</v>
      </c>
      <c r="I11" s="22">
        <f t="shared" si="2"/>
        <v>102820</v>
      </c>
      <c r="J11" s="44">
        <f t="shared" si="0"/>
        <v>3232.9548299999997</v>
      </c>
      <c r="K11" s="45">
        <f t="shared" si="0"/>
        <v>3276.0749999999998</v>
      </c>
      <c r="L11" s="46">
        <f t="shared" si="0"/>
        <v>3180</v>
      </c>
      <c r="M11" s="44">
        <f t="shared" si="1"/>
        <v>-3232.9548299999997</v>
      </c>
      <c r="N11" s="45">
        <f t="shared" si="1"/>
        <v>-3276.0749999999998</v>
      </c>
      <c r="O11" s="46">
        <f t="shared" si="1"/>
        <v>-3180</v>
      </c>
      <c r="P11" s="40"/>
      <c r="Q11" s="40"/>
      <c r="R11" s="40"/>
    </row>
    <row r="12" spans="1:18" x14ac:dyDescent="0.4">
      <c r="A12" s="9">
        <v>4</v>
      </c>
      <c r="B12" s="5" t="s">
        <v>57</v>
      </c>
      <c r="C12" s="47">
        <v>1</v>
      </c>
      <c r="D12" s="57">
        <v>1.27</v>
      </c>
      <c r="E12" s="58">
        <v>1.5</v>
      </c>
      <c r="F12" s="59">
        <v>2</v>
      </c>
      <c r="G12" s="22">
        <f t="shared" si="2"/>
        <v>108514.88322507699</v>
      </c>
      <c r="H12" s="22">
        <f t="shared" si="2"/>
        <v>110693.11412500001</v>
      </c>
      <c r="I12" s="22">
        <f t="shared" si="2"/>
        <v>108989.2</v>
      </c>
      <c r="J12" s="44">
        <f t="shared" si="0"/>
        <v>3135.9661850999996</v>
      </c>
      <c r="K12" s="45">
        <f t="shared" si="0"/>
        <v>3177.7927500000001</v>
      </c>
      <c r="L12" s="46">
        <f t="shared" si="0"/>
        <v>3084.6</v>
      </c>
      <c r="M12" s="44">
        <f t="shared" si="1"/>
        <v>3982.6770550769997</v>
      </c>
      <c r="N12" s="45">
        <f t="shared" si="1"/>
        <v>4766.6891249999999</v>
      </c>
      <c r="O12" s="46">
        <f t="shared" si="1"/>
        <v>6169.2</v>
      </c>
      <c r="P12" s="40"/>
      <c r="Q12" s="40"/>
      <c r="R12" s="40"/>
    </row>
    <row r="13" spans="1:18" x14ac:dyDescent="0.4">
      <c r="A13" s="9">
        <v>5</v>
      </c>
      <c r="B13" s="5" t="s">
        <v>58</v>
      </c>
      <c r="C13" s="47">
        <v>2</v>
      </c>
      <c r="D13" s="57">
        <v>1.27</v>
      </c>
      <c r="E13" s="58">
        <v>0</v>
      </c>
      <c r="F13" s="102">
        <v>0</v>
      </c>
      <c r="G13" s="22">
        <f t="shared" si="2"/>
        <v>112649.30027595242</v>
      </c>
      <c r="H13" s="22">
        <f t="shared" si="2"/>
        <v>110693.11412500001</v>
      </c>
      <c r="I13" s="22">
        <f t="shared" si="2"/>
        <v>108989.2</v>
      </c>
      <c r="J13" s="44">
        <f t="shared" si="0"/>
        <v>3255.4464967523095</v>
      </c>
      <c r="K13" s="45">
        <f t="shared" si="0"/>
        <v>3320.7934237499999</v>
      </c>
      <c r="L13" s="46">
        <f t="shared" si="0"/>
        <v>3269.6759999999999</v>
      </c>
      <c r="M13" s="44">
        <f t="shared" si="1"/>
        <v>4134.4170508754332</v>
      </c>
      <c r="N13" s="45">
        <f t="shared" si="1"/>
        <v>0</v>
      </c>
      <c r="O13" s="46">
        <f t="shared" si="1"/>
        <v>0</v>
      </c>
      <c r="P13" s="40" t="s">
        <v>43</v>
      </c>
      <c r="Q13" s="40"/>
      <c r="R13" s="40"/>
    </row>
    <row r="14" spans="1:18" x14ac:dyDescent="0.4">
      <c r="A14" s="9">
        <v>6</v>
      </c>
      <c r="B14" s="5" t="s">
        <v>59</v>
      </c>
      <c r="C14" s="47">
        <v>1</v>
      </c>
      <c r="D14" s="57">
        <v>1.27</v>
      </c>
      <c r="E14" s="58">
        <v>1.5</v>
      </c>
      <c r="F14" s="99">
        <v>2</v>
      </c>
      <c r="G14" s="22">
        <f t="shared" si="2"/>
        <v>116941.23861646622</v>
      </c>
      <c r="H14" s="22">
        <f t="shared" si="2"/>
        <v>115674.30426062501</v>
      </c>
      <c r="I14" s="22">
        <f t="shared" si="2"/>
        <v>115528.552</v>
      </c>
      <c r="J14" s="44">
        <f t="shared" si="0"/>
        <v>3379.4790082785726</v>
      </c>
      <c r="K14" s="45">
        <f t="shared" si="0"/>
        <v>3320.7934237499999</v>
      </c>
      <c r="L14" s="46">
        <f t="shared" si="0"/>
        <v>3269.6759999999999</v>
      </c>
      <c r="M14" s="44">
        <f t="shared" si="1"/>
        <v>4291.9383405137869</v>
      </c>
      <c r="N14" s="45">
        <f t="shared" si="1"/>
        <v>4981.190135625</v>
      </c>
      <c r="O14" s="46">
        <f t="shared" si="1"/>
        <v>6539.3519999999999</v>
      </c>
      <c r="P14" s="40" t="s">
        <v>45</v>
      </c>
      <c r="Q14" s="40"/>
      <c r="R14" s="40"/>
    </row>
    <row r="15" spans="1:18" x14ac:dyDescent="0.4">
      <c r="A15" s="9">
        <v>7</v>
      </c>
      <c r="B15" s="5" t="s">
        <v>60</v>
      </c>
      <c r="C15" s="47">
        <v>2</v>
      </c>
      <c r="D15" s="57">
        <v>1.27</v>
      </c>
      <c r="E15" s="58">
        <v>1.5</v>
      </c>
      <c r="F15" s="59">
        <v>2</v>
      </c>
      <c r="G15" s="22">
        <f t="shared" si="2"/>
        <v>121396.69980775358</v>
      </c>
      <c r="H15" s="22">
        <f t="shared" si="2"/>
        <v>120879.64795235313</v>
      </c>
      <c r="I15" s="22">
        <f t="shared" si="2"/>
        <v>122460.26512</v>
      </c>
      <c r="J15" s="44">
        <f t="shared" si="0"/>
        <v>3508.2371584939865</v>
      </c>
      <c r="K15" s="45">
        <f t="shared" si="0"/>
        <v>3470.2291278187499</v>
      </c>
      <c r="L15" s="46">
        <f t="shared" si="0"/>
        <v>3465.8565599999997</v>
      </c>
      <c r="M15" s="44">
        <f t="shared" si="1"/>
        <v>4455.4611912873634</v>
      </c>
      <c r="N15" s="45">
        <f t="shared" si="1"/>
        <v>5205.3436917281251</v>
      </c>
      <c r="O15" s="46">
        <f t="shared" si="1"/>
        <v>6931.7131199999994</v>
      </c>
      <c r="P15" s="40" t="s">
        <v>47</v>
      </c>
      <c r="Q15" s="40"/>
      <c r="R15" s="40"/>
    </row>
    <row r="16" spans="1:18" x14ac:dyDescent="0.4">
      <c r="A16" s="9">
        <v>8</v>
      </c>
      <c r="B16" s="5" t="s">
        <v>61</v>
      </c>
      <c r="C16" s="47">
        <v>2</v>
      </c>
      <c r="D16" s="57">
        <v>1.27</v>
      </c>
      <c r="E16" s="58">
        <v>1.5</v>
      </c>
      <c r="F16" s="59">
        <v>0</v>
      </c>
      <c r="G16" s="22">
        <f t="shared" si="2"/>
        <v>126021.91407042899</v>
      </c>
      <c r="H16" s="22">
        <f t="shared" si="2"/>
        <v>126319.23211020902</v>
      </c>
      <c r="I16" s="22">
        <f t="shared" si="2"/>
        <v>122460.26512</v>
      </c>
      <c r="J16" s="44">
        <f t="shared" si="0"/>
        <v>3641.9009942326074</v>
      </c>
      <c r="K16" s="45">
        <f t="shared" si="0"/>
        <v>3626.3894385705939</v>
      </c>
      <c r="L16" s="46">
        <f t="shared" si="0"/>
        <v>3673.8079535999996</v>
      </c>
      <c r="M16" s="44">
        <f t="shared" si="1"/>
        <v>4625.2142626754112</v>
      </c>
      <c r="N16" s="45">
        <f t="shared" si="1"/>
        <v>5439.5841578558911</v>
      </c>
      <c r="O16" s="46">
        <f t="shared" si="1"/>
        <v>0</v>
      </c>
      <c r="P16" s="40"/>
      <c r="Q16" s="40"/>
      <c r="R16" s="40"/>
    </row>
    <row r="17" spans="1:18" x14ac:dyDescent="0.4">
      <c r="A17" s="9">
        <v>9</v>
      </c>
      <c r="B17" s="5" t="s">
        <v>62</v>
      </c>
      <c r="C17" s="47">
        <v>1</v>
      </c>
      <c r="D17" s="57">
        <v>1.27</v>
      </c>
      <c r="E17" s="58">
        <v>-1</v>
      </c>
      <c r="F17" s="59">
        <v>-1</v>
      </c>
      <c r="G17" s="22">
        <f t="shared" si="2"/>
        <v>130823.34899651233</v>
      </c>
      <c r="H17" s="22">
        <f t="shared" si="2"/>
        <v>122529.65514690275</v>
      </c>
      <c r="I17" s="22">
        <f t="shared" si="2"/>
        <v>118786.4571664</v>
      </c>
      <c r="J17" s="44">
        <f t="shared" si="0"/>
        <v>3780.6574221128694</v>
      </c>
      <c r="K17" s="45">
        <f t="shared" si="0"/>
        <v>3789.5769633062705</v>
      </c>
      <c r="L17" s="46">
        <f t="shared" si="0"/>
        <v>3673.8079535999996</v>
      </c>
      <c r="M17" s="44">
        <f t="shared" si="1"/>
        <v>4801.4349260833442</v>
      </c>
      <c r="N17" s="45">
        <f t="shared" si="1"/>
        <v>-3789.5769633062705</v>
      </c>
      <c r="O17" s="46">
        <f t="shared" si="1"/>
        <v>-3673.8079535999996</v>
      </c>
      <c r="P17" s="40"/>
      <c r="Q17" s="40"/>
      <c r="R17" s="40"/>
    </row>
    <row r="18" spans="1:18" x14ac:dyDescent="0.4">
      <c r="A18" s="9">
        <v>10</v>
      </c>
      <c r="B18" s="5" t="s">
        <v>63</v>
      </c>
      <c r="C18" s="47">
        <v>2</v>
      </c>
      <c r="D18" s="57">
        <v>1.27</v>
      </c>
      <c r="E18" s="58">
        <v>1.5</v>
      </c>
      <c r="F18" s="59">
        <v>2</v>
      </c>
      <c r="G18" s="22">
        <f t="shared" si="2"/>
        <v>135807.71859327945</v>
      </c>
      <c r="H18" s="22">
        <f t="shared" si="2"/>
        <v>128043.48962851337</v>
      </c>
      <c r="I18" s="22">
        <f t="shared" si="2"/>
        <v>125913.64459638399</v>
      </c>
      <c r="J18" s="44">
        <f t="shared" si="0"/>
        <v>3924.7004698953697</v>
      </c>
      <c r="K18" s="45">
        <f t="shared" si="0"/>
        <v>3675.8896544070822</v>
      </c>
      <c r="L18" s="46">
        <f t="shared" si="0"/>
        <v>3563.5937149919996</v>
      </c>
      <c r="M18" s="44">
        <f t="shared" si="1"/>
        <v>4984.3695967671192</v>
      </c>
      <c r="N18" s="45">
        <f t="shared" si="1"/>
        <v>5513.8344816106237</v>
      </c>
      <c r="O18" s="46">
        <f t="shared" si="1"/>
        <v>7127.1874299839992</v>
      </c>
      <c r="P18" s="40"/>
      <c r="Q18" s="40"/>
      <c r="R18" s="40"/>
    </row>
    <row r="19" spans="1:18" x14ac:dyDescent="0.4">
      <c r="A19" s="9">
        <v>11</v>
      </c>
      <c r="B19" s="5" t="s">
        <v>64</v>
      </c>
      <c r="C19" s="47">
        <v>2</v>
      </c>
      <c r="D19" s="57">
        <v>-1</v>
      </c>
      <c r="E19" s="58">
        <v>-1</v>
      </c>
      <c r="F19" s="59">
        <v>-1</v>
      </c>
      <c r="G19" s="22">
        <f t="shared" si="2"/>
        <v>131733.48703548106</v>
      </c>
      <c r="H19" s="22">
        <f t="shared" si="2"/>
        <v>124202.18493965798</v>
      </c>
      <c r="I19" s="22">
        <f t="shared" si="2"/>
        <v>122136.23525849248</v>
      </c>
      <c r="J19" s="44">
        <f t="shared" si="0"/>
        <v>4074.2315577983836</v>
      </c>
      <c r="K19" s="45">
        <f t="shared" si="0"/>
        <v>3841.3046888554009</v>
      </c>
      <c r="L19" s="46">
        <f t="shared" si="0"/>
        <v>3777.4093378915195</v>
      </c>
      <c r="M19" s="44">
        <f t="shared" si="1"/>
        <v>-4074.2315577983836</v>
      </c>
      <c r="N19" s="45">
        <f t="shared" si="1"/>
        <v>-3841.3046888554009</v>
      </c>
      <c r="O19" s="46">
        <f t="shared" si="1"/>
        <v>-3777.4093378915195</v>
      </c>
      <c r="P19" s="40"/>
      <c r="Q19" s="40"/>
      <c r="R19" s="40"/>
    </row>
    <row r="20" spans="1:18" x14ac:dyDescent="0.4">
      <c r="A20" s="9">
        <v>12</v>
      </c>
      <c r="B20" s="5" t="s">
        <v>65</v>
      </c>
      <c r="C20" s="47">
        <v>1</v>
      </c>
      <c r="D20" s="57">
        <v>-1</v>
      </c>
      <c r="E20" s="58">
        <v>-1</v>
      </c>
      <c r="F20" s="59">
        <v>-1</v>
      </c>
      <c r="G20" s="22">
        <f t="shared" si="2"/>
        <v>127781.48242441662</v>
      </c>
      <c r="H20" s="22">
        <f t="shared" si="2"/>
        <v>120476.11939146824</v>
      </c>
      <c r="I20" s="22">
        <f t="shared" si="2"/>
        <v>118472.14820073771</v>
      </c>
      <c r="J20" s="44">
        <f t="shared" si="0"/>
        <v>3952.0046110644316</v>
      </c>
      <c r="K20" s="45">
        <f t="shared" si="0"/>
        <v>3726.0655481897393</v>
      </c>
      <c r="L20" s="46">
        <f t="shared" si="0"/>
        <v>3664.0870577547744</v>
      </c>
      <c r="M20" s="44">
        <f t="shared" si="1"/>
        <v>-3952.0046110644316</v>
      </c>
      <c r="N20" s="45">
        <f t="shared" si="1"/>
        <v>-3726.0655481897393</v>
      </c>
      <c r="O20" s="46">
        <f t="shared" si="1"/>
        <v>-3664.0870577547744</v>
      </c>
      <c r="P20" s="40"/>
      <c r="Q20" s="40"/>
      <c r="R20" s="40"/>
    </row>
    <row r="21" spans="1:18" x14ac:dyDescent="0.4">
      <c r="A21" s="9">
        <v>13</v>
      </c>
      <c r="B21" s="5" t="s">
        <v>66</v>
      </c>
      <c r="C21" s="47">
        <v>2</v>
      </c>
      <c r="D21" s="57">
        <v>-1</v>
      </c>
      <c r="E21" s="58">
        <v>-1</v>
      </c>
      <c r="F21" s="59">
        <v>-1</v>
      </c>
      <c r="G21" s="22">
        <f t="shared" si="2"/>
        <v>123948.03795168412</v>
      </c>
      <c r="H21" s="22">
        <f t="shared" si="2"/>
        <v>116861.83580972419</v>
      </c>
      <c r="I21" s="22">
        <f t="shared" si="2"/>
        <v>114917.98375471558</v>
      </c>
      <c r="J21" s="44">
        <f t="shared" si="0"/>
        <v>3833.4444727324985</v>
      </c>
      <c r="K21" s="45">
        <f t="shared" si="0"/>
        <v>3614.2835817440468</v>
      </c>
      <c r="L21" s="46">
        <f t="shared" si="0"/>
        <v>3554.164446022131</v>
      </c>
      <c r="M21" s="44">
        <f t="shared" si="1"/>
        <v>-3833.4444727324985</v>
      </c>
      <c r="N21" s="45">
        <f t="shared" si="1"/>
        <v>-3614.2835817440468</v>
      </c>
      <c r="O21" s="46">
        <f t="shared" si="1"/>
        <v>-3554.164446022131</v>
      </c>
      <c r="P21" s="40"/>
      <c r="Q21" s="40"/>
      <c r="R21" s="40"/>
    </row>
    <row r="22" spans="1:18" x14ac:dyDescent="0.4">
      <c r="A22" s="9">
        <v>14</v>
      </c>
      <c r="B22" s="5" t="s">
        <v>67</v>
      </c>
      <c r="C22" s="47">
        <v>2</v>
      </c>
      <c r="D22" s="57">
        <v>1.27</v>
      </c>
      <c r="E22" s="58">
        <v>1.5</v>
      </c>
      <c r="F22" s="59">
        <v>2</v>
      </c>
      <c r="G22" s="22">
        <f t="shared" si="2"/>
        <v>128670.45819764328</v>
      </c>
      <c r="H22" s="22">
        <f t="shared" si="2"/>
        <v>122120.61842116178</v>
      </c>
      <c r="I22" s="22">
        <f t="shared" si="2"/>
        <v>121813.06277999851</v>
      </c>
      <c r="J22" s="44">
        <f t="shared" si="0"/>
        <v>3718.4411385505236</v>
      </c>
      <c r="K22" s="45">
        <f t="shared" si="0"/>
        <v>3505.8550742917255</v>
      </c>
      <c r="L22" s="46">
        <f t="shared" si="0"/>
        <v>3447.5395126414674</v>
      </c>
      <c r="M22" s="44">
        <f t="shared" si="1"/>
        <v>4722.4202459591652</v>
      </c>
      <c r="N22" s="45">
        <f t="shared" si="1"/>
        <v>5258.7826114375885</v>
      </c>
      <c r="O22" s="46">
        <f t="shared" si="1"/>
        <v>6895.0790252829347</v>
      </c>
      <c r="P22" s="40"/>
      <c r="Q22" s="40"/>
      <c r="R22" s="40"/>
    </row>
    <row r="23" spans="1:18" x14ac:dyDescent="0.4">
      <c r="A23" s="9">
        <v>15</v>
      </c>
      <c r="B23" s="5"/>
      <c r="C23" s="47"/>
      <c r="D23" s="57"/>
      <c r="E23" s="58"/>
      <c r="F23" s="102"/>
      <c r="G23" s="22" t="str">
        <f t="shared" si="2"/>
        <v/>
      </c>
      <c r="H23" s="22" t="str">
        <f t="shared" si="2"/>
        <v/>
      </c>
      <c r="I23" s="22" t="str">
        <f t="shared" si="2"/>
        <v/>
      </c>
      <c r="J23" s="44">
        <f t="shared" si="0"/>
        <v>3860.1137459292981</v>
      </c>
      <c r="K23" s="45">
        <f t="shared" si="0"/>
        <v>3663.6185526348531</v>
      </c>
      <c r="L23" s="46">
        <f t="shared" si="0"/>
        <v>3654.3918833999551</v>
      </c>
      <c r="M23" s="44" t="str">
        <f t="shared" si="1"/>
        <v/>
      </c>
      <c r="N23" s="45" t="str">
        <f t="shared" si="1"/>
        <v/>
      </c>
      <c r="O23" s="46" t="str">
        <f t="shared" si="1"/>
        <v/>
      </c>
      <c r="P23" s="40"/>
      <c r="Q23" s="40"/>
      <c r="R23" s="40"/>
    </row>
    <row r="24" spans="1:18" x14ac:dyDescent="0.4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2"/>
        <v/>
      </c>
      <c r="I24" s="22" t="str">
        <f t="shared" si="2"/>
        <v/>
      </c>
      <c r="J24" s="44" t="str">
        <f t="shared" si="0"/>
        <v/>
      </c>
      <c r="K24" s="45" t="str">
        <f t="shared" si="0"/>
        <v/>
      </c>
      <c r="L24" s="46" t="str">
        <f t="shared" si="0"/>
        <v/>
      </c>
      <c r="M24" s="44" t="str">
        <f t="shared" si="1"/>
        <v/>
      </c>
      <c r="N24" s="45" t="str">
        <f t="shared" si="1"/>
        <v/>
      </c>
      <c r="O24" s="46" t="str">
        <f t="shared" si="1"/>
        <v/>
      </c>
      <c r="P24" s="40"/>
      <c r="Q24" s="40"/>
      <c r="R24" s="40"/>
    </row>
    <row r="25" spans="1:18" x14ac:dyDescent="0.4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2"/>
        <v/>
      </c>
      <c r="I25" s="22" t="str">
        <f t="shared" si="2"/>
        <v/>
      </c>
      <c r="J25" s="44" t="str">
        <f t="shared" ref="J25:L70" si="3">IF(G24="","",G24*0.03)</f>
        <v/>
      </c>
      <c r="K25" s="45" t="str">
        <f t="shared" si="3"/>
        <v/>
      </c>
      <c r="L25" s="46" t="str">
        <f t="shared" si="3"/>
        <v/>
      </c>
      <c r="M25" s="44" t="str">
        <f t="shared" ref="M25:O70" si="4">IF(D25="","",J25*D25)</f>
        <v/>
      </c>
      <c r="N25" s="45" t="str">
        <f t="shared" si="4"/>
        <v/>
      </c>
      <c r="O25" s="46" t="str">
        <f t="shared" si="4"/>
        <v/>
      </c>
      <c r="P25" s="40"/>
      <c r="Q25" s="40"/>
      <c r="R25" s="40"/>
    </row>
    <row r="26" spans="1:18" x14ac:dyDescent="0.4">
      <c r="A26" s="9">
        <v>18</v>
      </c>
      <c r="B26" s="5"/>
      <c r="C26" s="47"/>
      <c r="D26" s="57"/>
      <c r="E26" s="58"/>
      <c r="F26" s="59"/>
      <c r="G26" s="22" t="str">
        <f t="shared" ref="G26:I41" si="5">IF(D26="","",G25+M26)</f>
        <v/>
      </c>
      <c r="H26" s="22" t="str">
        <f t="shared" si="5"/>
        <v/>
      </c>
      <c r="I26" s="22" t="str">
        <f t="shared" si="5"/>
        <v/>
      </c>
      <c r="J26" s="44" t="str">
        <f t="shared" si="3"/>
        <v/>
      </c>
      <c r="K26" s="45" t="str">
        <f t="shared" si="3"/>
        <v/>
      </c>
      <c r="L26" s="46" t="str">
        <f t="shared" si="3"/>
        <v/>
      </c>
      <c r="M26" s="44" t="str">
        <f t="shared" si="4"/>
        <v/>
      </c>
      <c r="N26" s="45" t="str">
        <f t="shared" si="4"/>
        <v/>
      </c>
      <c r="O26" s="46" t="str">
        <f t="shared" si="4"/>
        <v/>
      </c>
      <c r="P26" s="40"/>
      <c r="Q26" s="40"/>
      <c r="R26" s="40"/>
    </row>
    <row r="27" spans="1:18" x14ac:dyDescent="0.4">
      <c r="A27" s="9">
        <v>19</v>
      </c>
      <c r="B27" s="5"/>
      <c r="C27" s="47"/>
      <c r="D27" s="57"/>
      <c r="E27" s="58"/>
      <c r="F27" s="59"/>
      <c r="G27" s="22" t="str">
        <f t="shared" si="5"/>
        <v/>
      </c>
      <c r="H27" s="22" t="str">
        <f t="shared" si="5"/>
        <v/>
      </c>
      <c r="I27" s="22" t="str">
        <f t="shared" si="5"/>
        <v/>
      </c>
      <c r="J27" s="44" t="str">
        <f t="shared" si="3"/>
        <v/>
      </c>
      <c r="K27" s="45" t="str">
        <f t="shared" si="3"/>
        <v/>
      </c>
      <c r="L27" s="46" t="str">
        <f t="shared" si="3"/>
        <v/>
      </c>
      <c r="M27" s="44" t="str">
        <f t="shared" si="4"/>
        <v/>
      </c>
      <c r="N27" s="45" t="str">
        <f t="shared" si="4"/>
        <v/>
      </c>
      <c r="O27" s="46" t="str">
        <f t="shared" si="4"/>
        <v/>
      </c>
      <c r="P27" s="40"/>
      <c r="Q27" s="40"/>
      <c r="R27" s="40"/>
    </row>
    <row r="28" spans="1:18" x14ac:dyDescent="0.4">
      <c r="A28" s="9">
        <v>20</v>
      </c>
      <c r="B28" s="5"/>
      <c r="C28" s="47"/>
      <c r="D28" s="57"/>
      <c r="E28" s="58"/>
      <c r="F28" s="59"/>
      <c r="G28" s="22" t="str">
        <f t="shared" si="5"/>
        <v/>
      </c>
      <c r="H28" s="22" t="str">
        <f t="shared" si="5"/>
        <v/>
      </c>
      <c r="I28" s="22" t="str">
        <f t="shared" si="5"/>
        <v/>
      </c>
      <c r="J28" s="44" t="str">
        <f t="shared" si="3"/>
        <v/>
      </c>
      <c r="K28" s="45" t="str">
        <f t="shared" si="3"/>
        <v/>
      </c>
      <c r="L28" s="46" t="str">
        <f t="shared" si="3"/>
        <v/>
      </c>
      <c r="M28" s="44" t="str">
        <f t="shared" si="4"/>
        <v/>
      </c>
      <c r="N28" s="45" t="str">
        <f t="shared" si="4"/>
        <v/>
      </c>
      <c r="O28" s="46" t="str">
        <f t="shared" si="4"/>
        <v/>
      </c>
      <c r="P28" s="40"/>
      <c r="Q28" s="40"/>
      <c r="R28" s="40"/>
    </row>
    <row r="29" spans="1:18" x14ac:dyDescent="0.4">
      <c r="A29" s="9">
        <v>21</v>
      </c>
      <c r="B29" s="5"/>
      <c r="C29" s="47"/>
      <c r="D29" s="57"/>
      <c r="E29" s="58"/>
      <c r="F29" s="102"/>
      <c r="G29" s="22" t="str">
        <f t="shared" si="5"/>
        <v/>
      </c>
      <c r="H29" s="22" t="str">
        <f t="shared" si="5"/>
        <v/>
      </c>
      <c r="I29" s="22" t="str">
        <f t="shared" si="5"/>
        <v/>
      </c>
      <c r="J29" s="44" t="str">
        <f t="shared" si="3"/>
        <v/>
      </c>
      <c r="K29" s="45" t="str">
        <f t="shared" si="3"/>
        <v/>
      </c>
      <c r="L29" s="46" t="str">
        <f t="shared" si="3"/>
        <v/>
      </c>
      <c r="M29" s="44" t="str">
        <f t="shared" si="4"/>
        <v/>
      </c>
      <c r="N29" s="45" t="str">
        <f t="shared" si="4"/>
        <v/>
      </c>
      <c r="O29" s="46" t="str">
        <f t="shared" si="4"/>
        <v/>
      </c>
      <c r="P29" s="40"/>
      <c r="Q29" s="40"/>
      <c r="R29" s="40"/>
    </row>
    <row r="30" spans="1:18" x14ac:dyDescent="0.4">
      <c r="A30" s="9">
        <v>22</v>
      </c>
      <c r="B30" s="5"/>
      <c r="C30" s="47"/>
      <c r="D30" s="57"/>
      <c r="E30" s="58"/>
      <c r="F30" s="102"/>
      <c r="G30" s="22" t="str">
        <f t="shared" si="5"/>
        <v/>
      </c>
      <c r="H30" s="22" t="str">
        <f t="shared" si="5"/>
        <v/>
      </c>
      <c r="I30" s="22" t="str">
        <f t="shared" si="5"/>
        <v/>
      </c>
      <c r="J30" s="44" t="str">
        <f t="shared" si="3"/>
        <v/>
      </c>
      <c r="K30" s="45" t="str">
        <f t="shared" si="3"/>
        <v/>
      </c>
      <c r="L30" s="46" t="str">
        <f t="shared" si="3"/>
        <v/>
      </c>
      <c r="M30" s="44" t="str">
        <f t="shared" si="4"/>
        <v/>
      </c>
      <c r="N30" s="45" t="str">
        <f t="shared" si="4"/>
        <v/>
      </c>
      <c r="O30" s="46" t="str">
        <f t="shared" si="4"/>
        <v/>
      </c>
      <c r="P30" s="40"/>
      <c r="Q30" s="40"/>
      <c r="R30" s="40"/>
    </row>
    <row r="31" spans="1:18" x14ac:dyDescent="0.4">
      <c r="A31" s="9">
        <v>23</v>
      </c>
      <c r="B31" s="5"/>
      <c r="C31" s="47"/>
      <c r="D31" s="57"/>
      <c r="E31" s="58"/>
      <c r="F31" s="99"/>
      <c r="G31" s="22" t="str">
        <f t="shared" si="5"/>
        <v/>
      </c>
      <c r="H31" s="22" t="str">
        <f t="shared" si="5"/>
        <v/>
      </c>
      <c r="I31" s="22" t="str">
        <f t="shared" si="5"/>
        <v/>
      </c>
      <c r="J31" s="44" t="str">
        <f t="shared" si="3"/>
        <v/>
      </c>
      <c r="K31" s="45" t="str">
        <f t="shared" si="3"/>
        <v/>
      </c>
      <c r="L31" s="46" t="str">
        <f t="shared" si="3"/>
        <v/>
      </c>
      <c r="M31" s="44" t="str">
        <f t="shared" si="4"/>
        <v/>
      </c>
      <c r="N31" s="45" t="str">
        <f t="shared" si="4"/>
        <v/>
      </c>
      <c r="O31" s="46" t="str">
        <f t="shared" si="4"/>
        <v/>
      </c>
      <c r="P31" s="40"/>
      <c r="Q31" s="40"/>
      <c r="R31" s="40"/>
    </row>
    <row r="32" spans="1:18" x14ac:dyDescent="0.4">
      <c r="A32" s="9">
        <v>24</v>
      </c>
      <c r="B32" s="5"/>
      <c r="C32" s="47"/>
      <c r="D32" s="57"/>
      <c r="E32" s="58"/>
      <c r="F32" s="59"/>
      <c r="G32" s="22" t="str">
        <f t="shared" si="5"/>
        <v/>
      </c>
      <c r="H32" s="22" t="str">
        <f t="shared" si="5"/>
        <v/>
      </c>
      <c r="I32" s="22" t="str">
        <f t="shared" si="5"/>
        <v/>
      </c>
      <c r="J32" s="44" t="str">
        <f t="shared" si="3"/>
        <v/>
      </c>
      <c r="K32" s="45" t="str">
        <f t="shared" si="3"/>
        <v/>
      </c>
      <c r="L32" s="46" t="str">
        <f t="shared" si="3"/>
        <v/>
      </c>
      <c r="M32" s="44" t="str">
        <f t="shared" si="4"/>
        <v/>
      </c>
      <c r="N32" s="45" t="str">
        <f t="shared" si="4"/>
        <v/>
      </c>
      <c r="O32" s="46" t="str">
        <f t="shared" si="4"/>
        <v/>
      </c>
      <c r="P32" s="40"/>
      <c r="Q32" s="40"/>
      <c r="R32" s="40"/>
    </row>
    <row r="33" spans="1:18" x14ac:dyDescent="0.4">
      <c r="A33" s="9">
        <v>25</v>
      </c>
      <c r="B33" s="5"/>
      <c r="C33" s="47"/>
      <c r="D33" s="57"/>
      <c r="E33" s="58"/>
      <c r="F33" s="104"/>
      <c r="G33" s="22" t="str">
        <f t="shared" si="5"/>
        <v/>
      </c>
      <c r="H33" s="22" t="str">
        <f t="shared" si="5"/>
        <v/>
      </c>
      <c r="I33" s="22" t="str">
        <f t="shared" si="5"/>
        <v/>
      </c>
      <c r="J33" s="44" t="str">
        <f t="shared" si="3"/>
        <v/>
      </c>
      <c r="K33" s="45" t="str">
        <f t="shared" si="3"/>
        <v/>
      </c>
      <c r="L33" s="46" t="str">
        <f t="shared" si="3"/>
        <v/>
      </c>
      <c r="M33" s="44" t="str">
        <f t="shared" si="4"/>
        <v/>
      </c>
      <c r="N33" s="45" t="str">
        <f t="shared" si="4"/>
        <v/>
      </c>
      <c r="O33" s="46" t="str">
        <f t="shared" si="4"/>
        <v/>
      </c>
      <c r="P33" s="40"/>
      <c r="Q33" s="40"/>
      <c r="R33" s="40"/>
    </row>
    <row r="34" spans="1:18" x14ac:dyDescent="0.4">
      <c r="A34" s="9">
        <v>26</v>
      </c>
      <c r="B34" s="5"/>
      <c r="C34" s="47"/>
      <c r="D34" s="57"/>
      <c r="E34" s="101"/>
      <c r="F34" s="80"/>
      <c r="G34" s="22" t="str">
        <f t="shared" si="5"/>
        <v/>
      </c>
      <c r="H34" s="22" t="str">
        <f t="shared" si="5"/>
        <v/>
      </c>
      <c r="I34" s="22" t="str">
        <f t="shared" si="5"/>
        <v/>
      </c>
      <c r="J34" s="44" t="str">
        <f t="shared" si="3"/>
        <v/>
      </c>
      <c r="K34" s="45" t="str">
        <f t="shared" si="3"/>
        <v/>
      </c>
      <c r="L34" s="46" t="str">
        <f t="shared" si="3"/>
        <v/>
      </c>
      <c r="M34" s="44" t="str">
        <f t="shared" si="4"/>
        <v/>
      </c>
      <c r="N34" s="45" t="str">
        <f t="shared" si="4"/>
        <v/>
      </c>
      <c r="O34" s="46" t="str">
        <f t="shared" si="4"/>
        <v/>
      </c>
      <c r="P34" s="40"/>
      <c r="Q34" s="40"/>
      <c r="R34" s="40"/>
    </row>
    <row r="35" spans="1:18" x14ac:dyDescent="0.4">
      <c r="A35" s="9">
        <v>27</v>
      </c>
      <c r="B35" s="5"/>
      <c r="C35" s="47"/>
      <c r="D35" s="57"/>
      <c r="E35" s="101"/>
      <c r="F35" s="98"/>
      <c r="G35" s="22" t="str">
        <f t="shared" si="5"/>
        <v/>
      </c>
      <c r="H35" s="22" t="str">
        <f t="shared" si="5"/>
        <v/>
      </c>
      <c r="I35" s="22" t="str">
        <f t="shared" si="5"/>
        <v/>
      </c>
      <c r="J35" s="44" t="str">
        <f t="shared" si="3"/>
        <v/>
      </c>
      <c r="K35" s="45" t="str">
        <f t="shared" si="3"/>
        <v/>
      </c>
      <c r="L35" s="46" t="str">
        <f t="shared" si="3"/>
        <v/>
      </c>
      <c r="M35" s="44" t="str">
        <f t="shared" si="4"/>
        <v/>
      </c>
      <c r="N35" s="45" t="str">
        <f t="shared" si="4"/>
        <v/>
      </c>
      <c r="O35" s="46" t="str">
        <f t="shared" si="4"/>
        <v/>
      </c>
      <c r="P35" s="40"/>
      <c r="Q35" s="40"/>
      <c r="R35" s="40"/>
    </row>
    <row r="36" spans="1:18" x14ac:dyDescent="0.4">
      <c r="A36" s="9">
        <v>28</v>
      </c>
      <c r="B36" s="5"/>
      <c r="C36" s="47"/>
      <c r="D36" s="57"/>
      <c r="E36" s="58"/>
      <c r="F36" s="99"/>
      <c r="G36" s="22" t="str">
        <f t="shared" si="5"/>
        <v/>
      </c>
      <c r="H36" s="22" t="str">
        <f t="shared" si="5"/>
        <v/>
      </c>
      <c r="I36" s="22" t="str">
        <f t="shared" si="5"/>
        <v/>
      </c>
      <c r="J36" s="44" t="str">
        <f t="shared" si="3"/>
        <v/>
      </c>
      <c r="K36" s="45" t="str">
        <f t="shared" si="3"/>
        <v/>
      </c>
      <c r="L36" s="46" t="str">
        <f t="shared" si="3"/>
        <v/>
      </c>
      <c r="M36" s="44" t="str">
        <f t="shared" si="4"/>
        <v/>
      </c>
      <c r="N36" s="45" t="str">
        <f t="shared" si="4"/>
        <v/>
      </c>
      <c r="O36" s="46" t="str">
        <f t="shared" si="4"/>
        <v/>
      </c>
      <c r="P36" s="40"/>
      <c r="Q36" s="40"/>
      <c r="R36" s="40"/>
    </row>
    <row r="37" spans="1:18" x14ac:dyDescent="0.4">
      <c r="A37" s="9">
        <v>29</v>
      </c>
      <c r="B37" s="5"/>
      <c r="C37" s="47"/>
      <c r="D37" s="57"/>
      <c r="E37" s="58"/>
      <c r="F37" s="59"/>
      <c r="G37" s="22" t="str">
        <f t="shared" si="5"/>
        <v/>
      </c>
      <c r="H37" s="22" t="str">
        <f t="shared" si="5"/>
        <v/>
      </c>
      <c r="I37" s="22" t="str">
        <f t="shared" si="5"/>
        <v/>
      </c>
      <c r="J37" s="44" t="str">
        <f t="shared" si="3"/>
        <v/>
      </c>
      <c r="K37" s="45" t="str">
        <f t="shared" si="3"/>
        <v/>
      </c>
      <c r="L37" s="46" t="str">
        <f t="shared" si="3"/>
        <v/>
      </c>
      <c r="M37" s="44" t="str">
        <f t="shared" si="4"/>
        <v/>
      </c>
      <c r="N37" s="45" t="str">
        <f t="shared" si="4"/>
        <v/>
      </c>
      <c r="O37" s="46" t="str">
        <f t="shared" si="4"/>
        <v/>
      </c>
      <c r="P37" s="40"/>
      <c r="Q37" s="40"/>
      <c r="R37" s="40"/>
    </row>
    <row r="38" spans="1:18" x14ac:dyDescent="0.4">
      <c r="A38" s="9">
        <v>30</v>
      </c>
      <c r="B38" s="5"/>
      <c r="C38" s="47"/>
      <c r="D38" s="57"/>
      <c r="E38" s="58"/>
      <c r="F38" s="59"/>
      <c r="G38" s="22" t="str">
        <f t="shared" si="5"/>
        <v/>
      </c>
      <c r="H38" s="22" t="str">
        <f t="shared" si="5"/>
        <v/>
      </c>
      <c r="I38" s="22" t="str">
        <f t="shared" si="5"/>
        <v/>
      </c>
      <c r="J38" s="44" t="str">
        <f t="shared" si="3"/>
        <v/>
      </c>
      <c r="K38" s="45" t="str">
        <f t="shared" si="3"/>
        <v/>
      </c>
      <c r="L38" s="46" t="str">
        <f t="shared" si="3"/>
        <v/>
      </c>
      <c r="M38" s="44" t="str">
        <f t="shared" si="4"/>
        <v/>
      </c>
      <c r="N38" s="45" t="str">
        <f t="shared" si="4"/>
        <v/>
      </c>
      <c r="O38" s="46" t="str">
        <f t="shared" si="4"/>
        <v/>
      </c>
      <c r="P38" s="40"/>
      <c r="Q38" s="40"/>
      <c r="R38" s="40"/>
    </row>
    <row r="39" spans="1:18" x14ac:dyDescent="0.4">
      <c r="A39" s="9">
        <v>31</v>
      </c>
      <c r="B39" s="5"/>
      <c r="C39" s="47"/>
      <c r="D39" s="57"/>
      <c r="E39" s="60"/>
      <c r="F39" s="59"/>
      <c r="G39" s="22" t="str">
        <f t="shared" si="5"/>
        <v/>
      </c>
      <c r="H39" s="22" t="str">
        <f t="shared" si="5"/>
        <v/>
      </c>
      <c r="I39" s="22" t="str">
        <f t="shared" si="5"/>
        <v/>
      </c>
      <c r="J39" s="44" t="str">
        <f t="shared" si="3"/>
        <v/>
      </c>
      <c r="K39" s="45" t="str">
        <f t="shared" si="3"/>
        <v/>
      </c>
      <c r="L39" s="46" t="str">
        <f t="shared" si="3"/>
        <v/>
      </c>
      <c r="M39" s="44" t="str">
        <f t="shared" si="4"/>
        <v/>
      </c>
      <c r="N39" s="45" t="str">
        <f t="shared" si="4"/>
        <v/>
      </c>
      <c r="O39" s="46" t="str">
        <f t="shared" si="4"/>
        <v/>
      </c>
      <c r="P39" s="40"/>
      <c r="Q39" s="40"/>
      <c r="R39" s="40"/>
    </row>
    <row r="40" spans="1:18" x14ac:dyDescent="0.4">
      <c r="A40" s="9">
        <v>32</v>
      </c>
      <c r="B40" s="5"/>
      <c r="C40" s="47"/>
      <c r="D40" s="57"/>
      <c r="E40" s="60"/>
      <c r="F40" s="59"/>
      <c r="G40" s="22" t="str">
        <f t="shared" si="5"/>
        <v/>
      </c>
      <c r="H40" s="22" t="str">
        <f t="shared" si="5"/>
        <v/>
      </c>
      <c r="I40" s="22" t="str">
        <f t="shared" si="5"/>
        <v/>
      </c>
      <c r="J40" s="44" t="str">
        <f t="shared" si="3"/>
        <v/>
      </c>
      <c r="K40" s="45" t="str">
        <f t="shared" si="3"/>
        <v/>
      </c>
      <c r="L40" s="46" t="str">
        <f t="shared" si="3"/>
        <v/>
      </c>
      <c r="M40" s="44" t="str">
        <f t="shared" si="4"/>
        <v/>
      </c>
      <c r="N40" s="45" t="str">
        <f t="shared" si="4"/>
        <v/>
      </c>
      <c r="O40" s="46" t="str">
        <f t="shared" si="4"/>
        <v/>
      </c>
      <c r="P40" s="40"/>
      <c r="Q40" s="40"/>
      <c r="R40" s="40"/>
    </row>
    <row r="41" spans="1:18" x14ac:dyDescent="0.4">
      <c r="A41" s="9">
        <v>33</v>
      </c>
      <c r="B41" s="5"/>
      <c r="C41" s="47"/>
      <c r="D41" s="57"/>
      <c r="E41" s="105"/>
      <c r="F41" s="103"/>
      <c r="G41" s="22" t="str">
        <f t="shared" si="5"/>
        <v/>
      </c>
      <c r="H41" s="22" t="str">
        <f t="shared" si="5"/>
        <v/>
      </c>
      <c r="I41" s="22" t="str">
        <f t="shared" si="5"/>
        <v/>
      </c>
      <c r="J41" s="44" t="str">
        <f t="shared" si="3"/>
        <v/>
      </c>
      <c r="K41" s="45" t="str">
        <f t="shared" si="3"/>
        <v/>
      </c>
      <c r="L41" s="46" t="str">
        <f t="shared" si="3"/>
        <v/>
      </c>
      <c r="M41" s="44" t="str">
        <f t="shared" si="4"/>
        <v/>
      </c>
      <c r="N41" s="45" t="str">
        <f t="shared" si="4"/>
        <v/>
      </c>
      <c r="O41" s="46" t="str">
        <f t="shared" si="4"/>
        <v/>
      </c>
      <c r="P41" s="40"/>
      <c r="Q41" s="40"/>
      <c r="R41" s="40"/>
    </row>
    <row r="42" spans="1:18" x14ac:dyDescent="0.4">
      <c r="A42" s="9">
        <v>34</v>
      </c>
      <c r="B42" s="5"/>
      <c r="C42" s="47"/>
      <c r="D42" s="57"/>
      <c r="E42" s="105"/>
      <c r="F42" s="100"/>
      <c r="G42" s="22" t="str">
        <f t="shared" ref="G42:I42" si="6">IF(D42="","",G41+M42)</f>
        <v/>
      </c>
      <c r="H42" s="22" t="str">
        <f t="shared" si="6"/>
        <v/>
      </c>
      <c r="I42" s="22" t="str">
        <f t="shared" si="6"/>
        <v/>
      </c>
      <c r="J42" s="44" t="str">
        <f t="shared" si="3"/>
        <v/>
      </c>
      <c r="K42" s="45" t="str">
        <f t="shared" si="3"/>
        <v/>
      </c>
      <c r="L42" s="46" t="str">
        <f t="shared" si="3"/>
        <v/>
      </c>
      <c r="M42" s="44" t="str">
        <f>IF(D42="","",J42*D42)</f>
        <v/>
      </c>
      <c r="N42" s="45" t="str">
        <f t="shared" si="4"/>
        <v/>
      </c>
      <c r="O42" s="46" t="str">
        <f t="shared" si="4"/>
        <v/>
      </c>
      <c r="P42" s="40"/>
      <c r="Q42" s="40"/>
      <c r="R42" s="40"/>
    </row>
    <row r="43" spans="1:18" x14ac:dyDescent="0.4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 t="shared" si="3"/>
        <v/>
      </c>
      <c r="K43" s="45" t="str">
        <f t="shared" si="3"/>
        <v/>
      </c>
      <c r="L43" s="46" t="str">
        <f t="shared" si="3"/>
        <v/>
      </c>
      <c r="M43" s="44" t="str">
        <f t="shared" si="4"/>
        <v/>
      </c>
      <c r="N43" s="45" t="str">
        <f t="shared" si="4"/>
        <v/>
      </c>
      <c r="O43" s="46" t="str">
        <f t="shared" si="4"/>
        <v/>
      </c>
    </row>
    <row r="44" spans="1:18" x14ac:dyDescent="0.4">
      <c r="A44" s="9">
        <v>36</v>
      </c>
      <c r="B44" s="5"/>
      <c r="C44" s="47"/>
      <c r="D44" s="57"/>
      <c r="E44" s="60"/>
      <c r="F44" s="59"/>
      <c r="G44" s="22" t="str">
        <f t="shared" ref="G44:I58" si="7">IF(D44="","",G43+M44)</f>
        <v/>
      </c>
      <c r="H44" s="22" t="str">
        <f t="shared" si="7"/>
        <v/>
      </c>
      <c r="I44" s="22" t="str">
        <f t="shared" si="7"/>
        <v/>
      </c>
      <c r="J44" s="44" t="str">
        <f>IF(G43="","",G43*0.03)</f>
        <v/>
      </c>
      <c r="K44" s="45" t="str">
        <f t="shared" si="3"/>
        <v/>
      </c>
      <c r="L44" s="46" t="str">
        <f t="shared" si="3"/>
        <v/>
      </c>
      <c r="M44" s="44" t="str">
        <f>IF(D44="","",J44*D44)</f>
        <v/>
      </c>
      <c r="N44" s="45" t="str">
        <f t="shared" si="4"/>
        <v/>
      </c>
      <c r="O44" s="46" t="str">
        <f t="shared" si="4"/>
        <v/>
      </c>
    </row>
    <row r="45" spans="1:18" x14ac:dyDescent="0.4">
      <c r="A45" s="9">
        <v>37</v>
      </c>
      <c r="B45" s="5"/>
      <c r="C45" s="47"/>
      <c r="D45" s="57"/>
      <c r="E45" s="58"/>
      <c r="F45" s="59"/>
      <c r="G45" s="22" t="str">
        <f t="shared" si="7"/>
        <v/>
      </c>
      <c r="H45" s="22" t="str">
        <f t="shared" si="7"/>
        <v/>
      </c>
      <c r="I45" s="22" t="str">
        <f t="shared" si="7"/>
        <v/>
      </c>
      <c r="J45" s="44" t="str">
        <f t="shared" si="3"/>
        <v/>
      </c>
      <c r="K45" s="45" t="str">
        <f t="shared" si="3"/>
        <v/>
      </c>
      <c r="L45" s="46" t="str">
        <f t="shared" si="3"/>
        <v/>
      </c>
      <c r="M45" s="44" t="str">
        <f t="shared" si="4"/>
        <v/>
      </c>
      <c r="N45" s="45" t="str">
        <f t="shared" si="4"/>
        <v/>
      </c>
      <c r="O45" s="46" t="str">
        <f t="shared" si="4"/>
        <v/>
      </c>
    </row>
    <row r="46" spans="1:18" x14ac:dyDescent="0.4">
      <c r="A46" s="9">
        <v>38</v>
      </c>
      <c r="B46" s="5"/>
      <c r="C46" s="47"/>
      <c r="D46" s="57"/>
      <c r="E46" s="58"/>
      <c r="F46" s="59"/>
      <c r="G46" s="22" t="str">
        <f t="shared" si="7"/>
        <v/>
      </c>
      <c r="H46" s="22" t="str">
        <f t="shared" si="7"/>
        <v/>
      </c>
      <c r="I46" s="22" t="str">
        <f t="shared" si="7"/>
        <v/>
      </c>
      <c r="J46" s="44" t="str">
        <f t="shared" si="3"/>
        <v/>
      </c>
      <c r="K46" s="45" t="str">
        <f t="shared" si="3"/>
        <v/>
      </c>
      <c r="L46" s="46" t="str">
        <f t="shared" si="3"/>
        <v/>
      </c>
      <c r="M46" s="44" t="str">
        <f t="shared" si="4"/>
        <v/>
      </c>
      <c r="N46" s="45" t="str">
        <f t="shared" si="4"/>
        <v/>
      </c>
      <c r="O46" s="46" t="str">
        <f t="shared" si="4"/>
        <v/>
      </c>
    </row>
    <row r="47" spans="1:18" x14ac:dyDescent="0.4">
      <c r="A47" s="9">
        <v>39</v>
      </c>
      <c r="B47" s="5"/>
      <c r="C47" s="47"/>
      <c r="D47" s="57"/>
      <c r="E47" s="58"/>
      <c r="F47" s="59"/>
      <c r="G47" s="22" t="str">
        <f t="shared" si="7"/>
        <v/>
      </c>
      <c r="H47" s="22" t="str">
        <f t="shared" si="7"/>
        <v/>
      </c>
      <c r="I47" s="22" t="str">
        <f t="shared" si="7"/>
        <v/>
      </c>
      <c r="J47" s="44" t="str">
        <f t="shared" si="3"/>
        <v/>
      </c>
      <c r="K47" s="45" t="str">
        <f t="shared" si="3"/>
        <v/>
      </c>
      <c r="L47" s="46" t="str">
        <f t="shared" si="3"/>
        <v/>
      </c>
      <c r="M47" s="44" t="str">
        <f t="shared" si="4"/>
        <v/>
      </c>
      <c r="N47" s="45" t="str">
        <f t="shared" si="4"/>
        <v/>
      </c>
      <c r="O47" s="46" t="str">
        <f t="shared" si="4"/>
        <v/>
      </c>
    </row>
    <row r="48" spans="1:18" x14ac:dyDescent="0.4">
      <c r="A48" s="9">
        <v>40</v>
      </c>
      <c r="B48" s="5"/>
      <c r="C48" s="47"/>
      <c r="D48" s="57"/>
      <c r="E48" s="58"/>
      <c r="F48" s="59"/>
      <c r="G48" s="22" t="str">
        <f t="shared" si="7"/>
        <v/>
      </c>
      <c r="H48" s="22" t="str">
        <f t="shared" si="7"/>
        <v/>
      </c>
      <c r="I48" s="22" t="str">
        <f t="shared" si="7"/>
        <v/>
      </c>
      <c r="J48" s="44" t="str">
        <f t="shared" si="3"/>
        <v/>
      </c>
      <c r="K48" s="45" t="str">
        <f t="shared" si="3"/>
        <v/>
      </c>
      <c r="L48" s="46" t="str">
        <f t="shared" si="3"/>
        <v/>
      </c>
      <c r="M48" s="44" t="str">
        <f t="shared" si="4"/>
        <v/>
      </c>
      <c r="N48" s="45" t="str">
        <f t="shared" si="4"/>
        <v/>
      </c>
      <c r="O48" s="46" t="str">
        <f t="shared" si="4"/>
        <v/>
      </c>
    </row>
    <row r="49" spans="1:15" x14ac:dyDescent="0.4">
      <c r="A49" s="9">
        <v>41</v>
      </c>
      <c r="B49" s="5"/>
      <c r="C49" s="47"/>
      <c r="D49" s="57"/>
      <c r="E49" s="58"/>
      <c r="F49" s="59"/>
      <c r="G49" s="22" t="str">
        <f t="shared" si="7"/>
        <v/>
      </c>
      <c r="H49" s="22" t="str">
        <f t="shared" si="7"/>
        <v/>
      </c>
      <c r="I49" s="22" t="str">
        <f t="shared" si="7"/>
        <v/>
      </c>
      <c r="J49" s="44" t="str">
        <f t="shared" si="3"/>
        <v/>
      </c>
      <c r="K49" s="45" t="str">
        <f t="shared" si="3"/>
        <v/>
      </c>
      <c r="L49" s="46" t="str">
        <f t="shared" si="3"/>
        <v/>
      </c>
      <c r="M49" s="44" t="str">
        <f t="shared" si="4"/>
        <v/>
      </c>
      <c r="N49" s="45" t="str">
        <f t="shared" si="4"/>
        <v/>
      </c>
      <c r="O49" s="46" t="str">
        <f t="shared" si="4"/>
        <v/>
      </c>
    </row>
    <row r="50" spans="1:15" x14ac:dyDescent="0.4">
      <c r="A50" s="9">
        <v>42</v>
      </c>
      <c r="B50" s="5"/>
      <c r="C50" s="47"/>
      <c r="D50" s="57"/>
      <c r="E50" s="58"/>
      <c r="F50" s="104"/>
      <c r="G50" s="22" t="str">
        <f t="shared" si="7"/>
        <v/>
      </c>
      <c r="H50" s="22" t="str">
        <f t="shared" si="7"/>
        <v/>
      </c>
      <c r="I50" s="22" t="str">
        <f t="shared" si="7"/>
        <v/>
      </c>
      <c r="J50" s="44" t="str">
        <f t="shared" si="3"/>
        <v/>
      </c>
      <c r="K50" s="45" t="str">
        <f t="shared" si="3"/>
        <v/>
      </c>
      <c r="L50" s="46" t="str">
        <f t="shared" si="3"/>
        <v/>
      </c>
      <c r="M50" s="44" t="str">
        <f t="shared" si="4"/>
        <v/>
      </c>
      <c r="N50" s="45" t="str">
        <f t="shared" si="4"/>
        <v/>
      </c>
      <c r="O50" s="46" t="str">
        <f t="shared" si="4"/>
        <v/>
      </c>
    </row>
    <row r="51" spans="1:15" x14ac:dyDescent="0.4">
      <c r="A51" s="9">
        <v>43</v>
      </c>
      <c r="B51" s="5"/>
      <c r="C51" s="47"/>
      <c r="D51" s="57"/>
      <c r="E51" s="58"/>
      <c r="F51" s="102"/>
      <c r="G51" s="22" t="str">
        <f t="shared" si="7"/>
        <v/>
      </c>
      <c r="H51" s="22" t="str">
        <f t="shared" si="7"/>
        <v/>
      </c>
      <c r="I51" s="22" t="str">
        <f t="shared" si="7"/>
        <v/>
      </c>
      <c r="J51" s="44" t="str">
        <f t="shared" si="3"/>
        <v/>
      </c>
      <c r="K51" s="45" t="str">
        <f t="shared" si="3"/>
        <v/>
      </c>
      <c r="L51" s="46" t="str">
        <f t="shared" si="3"/>
        <v/>
      </c>
      <c r="M51" s="44" t="str">
        <f t="shared" si="4"/>
        <v/>
      </c>
      <c r="N51" s="45" t="str">
        <f t="shared" si="4"/>
        <v/>
      </c>
      <c r="O51" s="46" t="str">
        <f t="shared" si="4"/>
        <v/>
      </c>
    </row>
    <row r="52" spans="1:15" x14ac:dyDescent="0.4">
      <c r="A52" s="9">
        <v>44</v>
      </c>
      <c r="B52" s="5"/>
      <c r="C52" s="47"/>
      <c r="D52" s="57"/>
      <c r="E52" s="58"/>
      <c r="F52" s="59"/>
      <c r="G52" s="22" t="str">
        <f t="shared" si="7"/>
        <v/>
      </c>
      <c r="H52" s="22" t="str">
        <f t="shared" si="7"/>
        <v/>
      </c>
      <c r="I52" s="22" t="str">
        <f t="shared" si="7"/>
        <v/>
      </c>
      <c r="J52" s="44" t="str">
        <f t="shared" si="3"/>
        <v/>
      </c>
      <c r="K52" s="45" t="str">
        <f t="shared" si="3"/>
        <v/>
      </c>
      <c r="L52" s="46" t="str">
        <f t="shared" si="3"/>
        <v/>
      </c>
      <c r="M52" s="44" t="str">
        <f t="shared" si="4"/>
        <v/>
      </c>
      <c r="N52" s="45" t="str">
        <f t="shared" si="4"/>
        <v/>
      </c>
      <c r="O52" s="46" t="str">
        <f t="shared" si="4"/>
        <v/>
      </c>
    </row>
    <row r="53" spans="1:15" x14ac:dyDescent="0.4">
      <c r="A53" s="9">
        <v>45</v>
      </c>
      <c r="B53" s="5"/>
      <c r="C53" s="47"/>
      <c r="D53" s="57"/>
      <c r="E53" s="58"/>
      <c r="F53" s="59"/>
      <c r="G53" s="22" t="str">
        <f t="shared" si="7"/>
        <v/>
      </c>
      <c r="H53" s="22" t="str">
        <f t="shared" si="7"/>
        <v/>
      </c>
      <c r="I53" s="22" t="str">
        <f t="shared" si="7"/>
        <v/>
      </c>
      <c r="J53" s="44" t="str">
        <f t="shared" si="3"/>
        <v/>
      </c>
      <c r="K53" s="45" t="str">
        <f t="shared" si="3"/>
        <v/>
      </c>
      <c r="L53" s="46" t="str">
        <f t="shared" si="3"/>
        <v/>
      </c>
      <c r="M53" s="44" t="str">
        <f t="shared" si="4"/>
        <v/>
      </c>
      <c r="N53" s="45" t="str">
        <f t="shared" si="4"/>
        <v/>
      </c>
      <c r="O53" s="46" t="str">
        <f t="shared" si="4"/>
        <v/>
      </c>
    </row>
    <row r="54" spans="1:15" x14ac:dyDescent="0.4">
      <c r="A54" s="9">
        <v>46</v>
      </c>
      <c r="B54" s="5"/>
      <c r="C54" s="47"/>
      <c r="D54" s="57"/>
      <c r="E54" s="58"/>
      <c r="F54" s="59"/>
      <c r="G54" s="22" t="str">
        <f t="shared" si="7"/>
        <v/>
      </c>
      <c r="H54" s="22" t="str">
        <f t="shared" si="7"/>
        <v/>
      </c>
      <c r="I54" s="22" t="str">
        <f t="shared" si="7"/>
        <v/>
      </c>
      <c r="J54" s="44" t="str">
        <f t="shared" si="3"/>
        <v/>
      </c>
      <c r="K54" s="45" t="str">
        <f t="shared" si="3"/>
        <v/>
      </c>
      <c r="L54" s="46" t="str">
        <f t="shared" si="3"/>
        <v/>
      </c>
      <c r="M54" s="44" t="str">
        <f t="shared" si="4"/>
        <v/>
      </c>
      <c r="N54" s="45" t="str">
        <f t="shared" si="4"/>
        <v/>
      </c>
      <c r="O54" s="46" t="str">
        <f t="shared" si="4"/>
        <v/>
      </c>
    </row>
    <row r="55" spans="1:15" x14ac:dyDescent="0.4">
      <c r="A55" s="9">
        <v>47</v>
      </c>
      <c r="B55" s="5"/>
      <c r="C55" s="47"/>
      <c r="D55" s="57"/>
      <c r="E55" s="58"/>
      <c r="F55" s="59"/>
      <c r="G55" s="22" t="str">
        <f t="shared" si="7"/>
        <v/>
      </c>
      <c r="H55" s="22" t="str">
        <f t="shared" si="7"/>
        <v/>
      </c>
      <c r="I55" s="22" t="str">
        <f t="shared" si="7"/>
        <v/>
      </c>
      <c r="J55" s="44" t="str">
        <f t="shared" si="3"/>
        <v/>
      </c>
      <c r="K55" s="45" t="str">
        <f t="shared" si="3"/>
        <v/>
      </c>
      <c r="L55" s="46" t="str">
        <f t="shared" si="3"/>
        <v/>
      </c>
      <c r="M55" s="44" t="str">
        <f t="shared" si="4"/>
        <v/>
      </c>
      <c r="N55" s="45" t="str">
        <f t="shared" si="4"/>
        <v/>
      </c>
      <c r="O55" s="46" t="str">
        <f t="shared" si="4"/>
        <v/>
      </c>
    </row>
    <row r="56" spans="1:15" x14ac:dyDescent="0.4">
      <c r="A56" s="9">
        <v>48</v>
      </c>
      <c r="B56" s="5"/>
      <c r="C56" s="47"/>
      <c r="D56" s="57"/>
      <c r="E56" s="58"/>
      <c r="F56" s="59"/>
      <c r="G56" s="22" t="str">
        <f t="shared" si="7"/>
        <v/>
      </c>
      <c r="H56" s="22" t="str">
        <f t="shared" si="7"/>
        <v/>
      </c>
      <c r="I56" s="22" t="str">
        <f t="shared" si="7"/>
        <v/>
      </c>
      <c r="J56" s="44" t="str">
        <f t="shared" si="3"/>
        <v/>
      </c>
      <c r="K56" s="45" t="str">
        <f t="shared" si="3"/>
        <v/>
      </c>
      <c r="L56" s="46" t="str">
        <f t="shared" si="3"/>
        <v/>
      </c>
      <c r="M56" s="44" t="str">
        <f t="shared" si="4"/>
        <v/>
      </c>
      <c r="N56" s="45" t="str">
        <f t="shared" si="4"/>
        <v/>
      </c>
      <c r="O56" s="46" t="str">
        <f t="shared" si="4"/>
        <v/>
      </c>
    </row>
    <row r="57" spans="1:15" x14ac:dyDescent="0.4">
      <c r="A57" s="9">
        <v>49</v>
      </c>
      <c r="B57" s="5"/>
      <c r="C57" s="47"/>
      <c r="D57" s="57"/>
      <c r="E57" s="58"/>
      <c r="F57" s="59"/>
      <c r="G57" s="22" t="str">
        <f t="shared" si="7"/>
        <v/>
      </c>
      <c r="H57" s="22" t="str">
        <f t="shared" si="7"/>
        <v/>
      </c>
      <c r="I57" s="22" t="str">
        <f t="shared" si="7"/>
        <v/>
      </c>
      <c r="J57" s="44" t="str">
        <f t="shared" si="3"/>
        <v/>
      </c>
      <c r="K57" s="45" t="str">
        <f t="shared" si="3"/>
        <v/>
      </c>
      <c r="L57" s="46" t="str">
        <f t="shared" si="3"/>
        <v/>
      </c>
      <c r="M57" s="44" t="str">
        <f t="shared" si="4"/>
        <v/>
      </c>
      <c r="N57" s="45" t="str">
        <f t="shared" si="4"/>
        <v/>
      </c>
      <c r="O57" s="46" t="str">
        <f t="shared" si="4"/>
        <v/>
      </c>
    </row>
    <row r="58" spans="1:15" ht="19.5" thickBot="1" x14ac:dyDescent="0.45">
      <c r="A58" s="9">
        <v>50</v>
      </c>
      <c r="B58" s="6"/>
      <c r="C58" s="51"/>
      <c r="D58" s="61"/>
      <c r="E58" s="62"/>
      <c r="F58" s="63"/>
      <c r="G58" s="22" t="str">
        <f t="shared" si="7"/>
        <v/>
      </c>
      <c r="H58" s="22" t="str">
        <f t="shared" si="7"/>
        <v/>
      </c>
      <c r="I58" s="22" t="str">
        <f t="shared" si="7"/>
        <v/>
      </c>
      <c r="J58" s="44" t="str">
        <f t="shared" si="3"/>
        <v/>
      </c>
      <c r="K58" s="45" t="str">
        <f t="shared" si="3"/>
        <v/>
      </c>
      <c r="L58" s="46" t="str">
        <f t="shared" si="3"/>
        <v/>
      </c>
      <c r="M58" s="44" t="str">
        <f t="shared" si="4"/>
        <v/>
      </c>
      <c r="N58" s="45" t="str">
        <f t="shared" si="4"/>
        <v/>
      </c>
      <c r="O58" s="46" t="str">
        <f t="shared" si="4"/>
        <v/>
      </c>
    </row>
    <row r="59" spans="1:15" ht="19.5" thickBot="1" x14ac:dyDescent="0.45">
      <c r="A59" s="9"/>
      <c r="B59" s="92" t="s">
        <v>5</v>
      </c>
      <c r="C59" s="93"/>
      <c r="D59" s="7">
        <f>COUNTIF(D9:D58,1.27)</f>
        <v>10</v>
      </c>
      <c r="E59" s="7">
        <f>COUNTIF(E9:E58,1.5)</f>
        <v>8</v>
      </c>
      <c r="F59" s="8">
        <f>COUNTIF(F9:F58,2)</f>
        <v>6</v>
      </c>
      <c r="G59" s="70">
        <f>M59+G8</f>
        <v>128670.45819764331</v>
      </c>
      <c r="H59" s="71">
        <f>N59+H8</f>
        <v>122120.61842116177</v>
      </c>
      <c r="I59" s="72">
        <f>O59+I8</f>
        <v>121813.06277999851</v>
      </c>
      <c r="J59" s="67" t="s">
        <v>32</v>
      </c>
      <c r="K59" s="68" t="e">
        <f>B58-B9</f>
        <v>#VALUE!</v>
      </c>
      <c r="L59" s="69" t="s">
        <v>33</v>
      </c>
      <c r="M59" s="81">
        <f>SUM(M9:M58)</f>
        <v>28670.458197643304</v>
      </c>
      <c r="N59" s="82">
        <f>SUM(N9:N58)</f>
        <v>22120.618421161766</v>
      </c>
      <c r="O59" s="83">
        <f>SUM(O9:O58)</f>
        <v>21813.062779998505</v>
      </c>
    </row>
    <row r="60" spans="1:15" ht="19.5" thickBot="1" x14ac:dyDescent="0.45">
      <c r="A60" s="9"/>
      <c r="B60" s="86" t="s">
        <v>6</v>
      </c>
      <c r="C60" s="87"/>
      <c r="D60" s="7">
        <f>COUNTIF(D9:D58,-1)</f>
        <v>4</v>
      </c>
      <c r="E60" s="7">
        <f>COUNTIF(E9:E58,-1)</f>
        <v>5</v>
      </c>
      <c r="F60" s="8">
        <f>COUNTIF(F9:F58,-1)</f>
        <v>5</v>
      </c>
      <c r="G60" s="84" t="s">
        <v>31</v>
      </c>
      <c r="H60" s="85"/>
      <c r="I60" s="91"/>
      <c r="J60" s="84" t="s">
        <v>34</v>
      </c>
      <c r="K60" s="85"/>
      <c r="L60" s="91"/>
      <c r="M60" s="9"/>
      <c r="N60" s="3"/>
      <c r="O60" s="4"/>
    </row>
    <row r="61" spans="1:15" ht="19.5" thickBot="1" x14ac:dyDescent="0.45">
      <c r="A61" s="9"/>
      <c r="B61" s="86" t="s">
        <v>36</v>
      </c>
      <c r="C61" s="87"/>
      <c r="D61" s="7">
        <f>COUNTIF(D9:D58,0)</f>
        <v>0</v>
      </c>
      <c r="E61" s="7">
        <f>COUNTIF(E9:E58,0)</f>
        <v>1</v>
      </c>
      <c r="F61" s="7">
        <f>COUNTIF(F9:F58,0)</f>
        <v>3</v>
      </c>
      <c r="G61" s="76">
        <f>G59/G8</f>
        <v>1.2867045819764331</v>
      </c>
      <c r="H61" s="77">
        <f>H59/H8</f>
        <v>1.2212061842116178</v>
      </c>
      <c r="I61" s="78">
        <f>I59/I8</f>
        <v>1.218130627799985</v>
      </c>
      <c r="J61" s="65" t="e">
        <f>(G61-100%)*30/K59</f>
        <v>#VALUE!</v>
      </c>
      <c r="K61" s="65" t="e">
        <f>(H61-100%)*30/K59</f>
        <v>#VALUE!</v>
      </c>
      <c r="L61" s="66" t="e">
        <f>(I61-100%)*30/K59</f>
        <v>#VALUE!</v>
      </c>
      <c r="M61" s="10"/>
      <c r="N61" s="2"/>
      <c r="O61" s="11"/>
    </row>
    <row r="62" spans="1:15" ht="19.5" thickBot="1" x14ac:dyDescent="0.45">
      <c r="A62" s="3"/>
      <c r="B62" s="84" t="s">
        <v>4</v>
      </c>
      <c r="C62" s="85"/>
      <c r="D62" s="79">
        <f>D59/(D59+D60+D61)</f>
        <v>0.7142857142857143</v>
      </c>
      <c r="E62" s="74">
        <f>E59/(E59+E60+E61)</f>
        <v>0.5714285714285714</v>
      </c>
      <c r="F62" s="75">
        <f>F59/(F59+F60+F61)</f>
        <v>0.42857142857142855</v>
      </c>
    </row>
    <row r="64" spans="1:15" x14ac:dyDescent="0.4">
      <c r="D64" s="73"/>
      <c r="E64" s="73"/>
      <c r="F64" s="73"/>
    </row>
  </sheetData>
  <mergeCells count="11">
    <mergeCell ref="B60:C60"/>
    <mergeCell ref="G60:I60"/>
    <mergeCell ref="J60:L60"/>
    <mergeCell ref="B61:C61"/>
    <mergeCell ref="B62:C62"/>
    <mergeCell ref="G6:I6"/>
    <mergeCell ref="J6:L6"/>
    <mergeCell ref="M6:O6"/>
    <mergeCell ref="J8:L8"/>
    <mergeCell ref="M8:O8"/>
    <mergeCell ref="B59:C59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8E9FD-4E4D-4426-B5FA-98FFC202F3D0}">
  <dimension ref="A1:R64"/>
  <sheetViews>
    <sheetView zoomScale="75" zoomScaleNormal="7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G11" sqref="G11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9</v>
      </c>
    </row>
    <row r="2" spans="1:18" x14ac:dyDescent="0.4">
      <c r="A2" s="1" t="s">
        <v>8</v>
      </c>
      <c r="C2" t="s">
        <v>49</v>
      </c>
    </row>
    <row r="3" spans="1:18" x14ac:dyDescent="0.4">
      <c r="A3" s="1" t="s">
        <v>11</v>
      </c>
      <c r="C3" s="29">
        <v>100000</v>
      </c>
    </row>
    <row r="4" spans="1:18" x14ac:dyDescent="0.4">
      <c r="A4" s="1" t="s">
        <v>12</v>
      </c>
      <c r="C4" s="29" t="s">
        <v>14</v>
      </c>
    </row>
    <row r="5" spans="1:18" ht="19.5" thickBot="1" x14ac:dyDescent="0.45">
      <c r="A5" s="1" t="s">
        <v>13</v>
      </c>
      <c r="C5" s="29" t="s">
        <v>35</v>
      </c>
    </row>
    <row r="6" spans="1:18" ht="19.5" thickBot="1" x14ac:dyDescent="0.45">
      <c r="A6" s="24" t="s">
        <v>0</v>
      </c>
      <c r="B6" s="24" t="s">
        <v>1</v>
      </c>
      <c r="C6" s="24" t="s">
        <v>1</v>
      </c>
      <c r="D6" s="48" t="s">
        <v>26</v>
      </c>
      <c r="E6" s="25"/>
      <c r="F6" s="26"/>
      <c r="G6" s="84" t="s">
        <v>3</v>
      </c>
      <c r="H6" s="85"/>
      <c r="I6" s="91"/>
      <c r="J6" s="84" t="s">
        <v>24</v>
      </c>
      <c r="K6" s="85"/>
      <c r="L6" s="91"/>
      <c r="M6" s="84" t="s">
        <v>25</v>
      </c>
      <c r="N6" s="85"/>
      <c r="O6" s="91"/>
    </row>
    <row r="7" spans="1:18" ht="19.5" thickBot="1" x14ac:dyDescent="0.45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24</v>
      </c>
      <c r="K8" s="89"/>
      <c r="L8" s="90"/>
      <c r="M8" s="88"/>
      <c r="N8" s="89"/>
      <c r="O8" s="90"/>
    </row>
    <row r="9" spans="1:18" x14ac:dyDescent="0.4">
      <c r="A9" s="9">
        <v>1</v>
      </c>
      <c r="B9" s="23" t="s">
        <v>50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>IF(E9="","",H8+N9)</f>
        <v>97000</v>
      </c>
      <c r="I9" s="22">
        <f>IF(F9="","",I8+O9)</f>
        <v>97000</v>
      </c>
      <c r="J9" s="41">
        <f t="shared" ref="J9:L24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24" si="1">IF(D9="","",J9*D9)</f>
        <v>-3000</v>
      </c>
      <c r="N9" s="42">
        <f t="shared" si="1"/>
        <v>-3000</v>
      </c>
      <c r="O9" s="43">
        <f t="shared" si="1"/>
        <v>-3000</v>
      </c>
      <c r="P9" s="40"/>
      <c r="Q9" s="40"/>
      <c r="R9" s="40"/>
    </row>
    <row r="10" spans="1:18" x14ac:dyDescent="0.4">
      <c r="A10" s="9">
        <v>2</v>
      </c>
      <c r="B10" s="5" t="s">
        <v>51</v>
      </c>
      <c r="C10" s="47">
        <v>2</v>
      </c>
      <c r="D10" s="57">
        <v>1.27</v>
      </c>
      <c r="E10" s="58">
        <v>1.5</v>
      </c>
      <c r="F10" s="59">
        <v>2</v>
      </c>
      <c r="G10" s="22">
        <f t="shared" ref="G10:I25" si="2">IF(D10="","",G9+M10)</f>
        <v>100695.7</v>
      </c>
      <c r="H10" s="22">
        <f t="shared" si="2"/>
        <v>101365</v>
      </c>
      <c r="I10" s="22">
        <f t="shared" si="2"/>
        <v>102820</v>
      </c>
      <c r="J10" s="44">
        <f t="shared" si="0"/>
        <v>2910</v>
      </c>
      <c r="K10" s="45">
        <f t="shared" si="0"/>
        <v>2910</v>
      </c>
      <c r="L10" s="46">
        <f t="shared" si="0"/>
        <v>2910</v>
      </c>
      <c r="M10" s="44">
        <f t="shared" si="1"/>
        <v>3695.7000000000003</v>
      </c>
      <c r="N10" s="45">
        <f t="shared" si="1"/>
        <v>4365</v>
      </c>
      <c r="O10" s="46">
        <f t="shared" si="1"/>
        <v>5820</v>
      </c>
      <c r="P10" s="40"/>
      <c r="Q10" s="40"/>
      <c r="R10" s="40"/>
    </row>
    <row r="11" spans="1:18" x14ac:dyDescent="0.4">
      <c r="A11" s="9">
        <v>3</v>
      </c>
      <c r="B11" s="5" t="s">
        <v>52</v>
      </c>
      <c r="C11" s="47">
        <v>2</v>
      </c>
      <c r="D11" s="57">
        <v>1.27</v>
      </c>
      <c r="E11" s="58">
        <v>1.5</v>
      </c>
      <c r="F11" s="98">
        <v>2</v>
      </c>
      <c r="G11" s="22">
        <f t="shared" si="2"/>
        <v>104532.20616999999</v>
      </c>
      <c r="H11" s="22">
        <f t="shared" si="2"/>
        <v>105926.425</v>
      </c>
      <c r="I11" s="22">
        <f t="shared" si="2"/>
        <v>108989.2</v>
      </c>
      <c r="J11" s="44">
        <f t="shared" si="0"/>
        <v>3020.8709999999996</v>
      </c>
      <c r="K11" s="45">
        <f t="shared" si="0"/>
        <v>3040.95</v>
      </c>
      <c r="L11" s="46">
        <f t="shared" si="0"/>
        <v>3084.6</v>
      </c>
      <c r="M11" s="44">
        <f t="shared" si="1"/>
        <v>3836.5061699999997</v>
      </c>
      <c r="N11" s="45">
        <f t="shared" si="1"/>
        <v>4561.4249999999993</v>
      </c>
      <c r="O11" s="46">
        <f t="shared" si="1"/>
        <v>6169.2</v>
      </c>
      <c r="P11" s="40"/>
      <c r="Q11" s="40"/>
      <c r="R11" s="40"/>
    </row>
    <row r="12" spans="1:18" x14ac:dyDescent="0.4">
      <c r="A12" s="9">
        <v>4</v>
      </c>
      <c r="B12" s="5"/>
      <c r="C12" s="47"/>
      <c r="D12" s="57"/>
      <c r="E12" s="58"/>
      <c r="F12" s="99"/>
      <c r="G12" s="22" t="str">
        <f t="shared" si="2"/>
        <v/>
      </c>
      <c r="H12" s="22" t="str">
        <f t="shared" si="2"/>
        <v/>
      </c>
      <c r="I12" s="22" t="str">
        <f t="shared" si="2"/>
        <v/>
      </c>
      <c r="J12" s="44">
        <f t="shared" si="0"/>
        <v>3135.9661850999996</v>
      </c>
      <c r="K12" s="45">
        <f t="shared" si="0"/>
        <v>3177.7927500000001</v>
      </c>
      <c r="L12" s="46">
        <f t="shared" si="0"/>
        <v>3269.6759999999999</v>
      </c>
      <c r="M12" s="44" t="str">
        <f t="shared" si="1"/>
        <v/>
      </c>
      <c r="N12" s="45" t="str">
        <f t="shared" si="1"/>
        <v/>
      </c>
      <c r="O12" s="46" t="str">
        <f t="shared" si="1"/>
        <v/>
      </c>
      <c r="P12" s="40"/>
      <c r="Q12" s="40"/>
      <c r="R12" s="40"/>
    </row>
    <row r="13" spans="1:18" x14ac:dyDescent="0.4">
      <c r="A13" s="9">
        <v>5</v>
      </c>
      <c r="B13" s="5"/>
      <c r="C13" s="47"/>
      <c r="D13" s="57"/>
      <c r="E13" s="58"/>
      <c r="F13" s="98"/>
      <c r="G13" s="22" t="str">
        <f t="shared" si="2"/>
        <v/>
      </c>
      <c r="H13" s="22" t="str">
        <f t="shared" si="2"/>
        <v/>
      </c>
      <c r="I13" s="22" t="str">
        <f t="shared" si="2"/>
        <v/>
      </c>
      <c r="J13" s="44" t="str">
        <f t="shared" si="0"/>
        <v/>
      </c>
      <c r="K13" s="45" t="str">
        <f t="shared" si="0"/>
        <v/>
      </c>
      <c r="L13" s="46" t="str">
        <f t="shared" si="0"/>
        <v/>
      </c>
      <c r="M13" s="44" t="str">
        <f t="shared" si="1"/>
        <v/>
      </c>
      <c r="N13" s="45" t="str">
        <f t="shared" si="1"/>
        <v/>
      </c>
      <c r="O13" s="46" t="str">
        <f t="shared" si="1"/>
        <v/>
      </c>
      <c r="P13" s="40" t="s">
        <v>43</v>
      </c>
      <c r="Q13" s="40"/>
      <c r="R13" s="40"/>
    </row>
    <row r="14" spans="1:18" x14ac:dyDescent="0.4">
      <c r="A14" s="9">
        <v>6</v>
      </c>
      <c r="B14" s="5"/>
      <c r="C14" s="47"/>
      <c r="D14" s="57"/>
      <c r="E14" s="58"/>
      <c r="F14" s="99"/>
      <c r="G14" s="22" t="str">
        <f t="shared" si="2"/>
        <v/>
      </c>
      <c r="H14" s="22" t="str">
        <f t="shared" si="2"/>
        <v/>
      </c>
      <c r="I14" s="22" t="str">
        <f t="shared" si="2"/>
        <v/>
      </c>
      <c r="J14" s="44" t="str">
        <f t="shared" si="0"/>
        <v/>
      </c>
      <c r="K14" s="45" t="str">
        <f t="shared" si="0"/>
        <v/>
      </c>
      <c r="L14" s="46" t="str">
        <f t="shared" si="0"/>
        <v/>
      </c>
      <c r="M14" s="44" t="str">
        <f t="shared" si="1"/>
        <v/>
      </c>
      <c r="N14" s="45" t="str">
        <f t="shared" si="1"/>
        <v/>
      </c>
      <c r="O14" s="46" t="str">
        <f t="shared" si="1"/>
        <v/>
      </c>
      <c r="P14" s="40" t="s">
        <v>45</v>
      </c>
      <c r="Q14" s="40"/>
      <c r="R14" s="40"/>
    </row>
    <row r="15" spans="1:18" x14ac:dyDescent="0.4">
      <c r="A15" s="9">
        <v>7</v>
      </c>
      <c r="B15" s="5"/>
      <c r="C15" s="47"/>
      <c r="D15" s="57"/>
      <c r="E15" s="58"/>
      <c r="F15" s="59"/>
      <c r="G15" s="22" t="str">
        <f t="shared" si="2"/>
        <v/>
      </c>
      <c r="H15" s="22" t="str">
        <f t="shared" si="2"/>
        <v/>
      </c>
      <c r="I15" s="22" t="str">
        <f t="shared" si="2"/>
        <v/>
      </c>
      <c r="J15" s="44" t="str">
        <f t="shared" si="0"/>
        <v/>
      </c>
      <c r="K15" s="45" t="str">
        <f t="shared" si="0"/>
        <v/>
      </c>
      <c r="L15" s="46" t="str">
        <f t="shared" si="0"/>
        <v/>
      </c>
      <c r="M15" s="44" t="str">
        <f t="shared" si="1"/>
        <v/>
      </c>
      <c r="N15" s="45" t="str">
        <f t="shared" si="1"/>
        <v/>
      </c>
      <c r="O15" s="46" t="str">
        <f t="shared" si="1"/>
        <v/>
      </c>
      <c r="P15" s="40" t="s">
        <v>47</v>
      </c>
      <c r="Q15" s="40"/>
      <c r="R15" s="40"/>
    </row>
    <row r="16" spans="1:18" x14ac:dyDescent="0.4">
      <c r="A16" s="9">
        <v>8</v>
      </c>
      <c r="B16" s="5"/>
      <c r="C16" s="47"/>
      <c r="D16" s="57"/>
      <c r="E16" s="58"/>
      <c r="F16" s="59"/>
      <c r="G16" s="22" t="str">
        <f t="shared" si="2"/>
        <v/>
      </c>
      <c r="H16" s="22" t="str">
        <f t="shared" si="2"/>
        <v/>
      </c>
      <c r="I16" s="22" t="str">
        <f t="shared" si="2"/>
        <v/>
      </c>
      <c r="J16" s="44" t="str">
        <f t="shared" si="0"/>
        <v/>
      </c>
      <c r="K16" s="45" t="str">
        <f t="shared" si="0"/>
        <v/>
      </c>
      <c r="L16" s="46" t="str">
        <f t="shared" si="0"/>
        <v/>
      </c>
      <c r="M16" s="44" t="str">
        <f t="shared" si="1"/>
        <v/>
      </c>
      <c r="N16" s="45" t="str">
        <f t="shared" si="1"/>
        <v/>
      </c>
      <c r="O16" s="46" t="str">
        <f t="shared" si="1"/>
        <v/>
      </c>
      <c r="P16" s="40"/>
      <c r="Q16" s="40"/>
      <c r="R16" s="40"/>
    </row>
    <row r="17" spans="1:18" x14ac:dyDescent="0.4">
      <c r="A17" s="9">
        <v>9</v>
      </c>
      <c r="B17" s="5"/>
      <c r="C17" s="47"/>
      <c r="D17" s="57"/>
      <c r="E17" s="58"/>
      <c r="F17" s="59"/>
      <c r="G17" s="22" t="str">
        <f t="shared" si="2"/>
        <v/>
      </c>
      <c r="H17" s="22" t="str">
        <f t="shared" si="2"/>
        <v/>
      </c>
      <c r="I17" s="22" t="str">
        <f t="shared" si="2"/>
        <v/>
      </c>
      <c r="J17" s="44" t="str">
        <f t="shared" si="0"/>
        <v/>
      </c>
      <c r="K17" s="45" t="str">
        <f t="shared" si="0"/>
        <v/>
      </c>
      <c r="L17" s="46" t="str">
        <f t="shared" si="0"/>
        <v/>
      </c>
      <c r="M17" s="44" t="str">
        <f t="shared" si="1"/>
        <v/>
      </c>
      <c r="N17" s="45" t="str">
        <f t="shared" si="1"/>
        <v/>
      </c>
      <c r="O17" s="46" t="str">
        <f t="shared" si="1"/>
        <v/>
      </c>
      <c r="P17" s="40"/>
      <c r="Q17" s="40"/>
      <c r="R17" s="40"/>
    </row>
    <row r="18" spans="1:18" x14ac:dyDescent="0.4">
      <c r="A18" s="9">
        <v>10</v>
      </c>
      <c r="B18" s="5"/>
      <c r="C18" s="47"/>
      <c r="D18" s="57"/>
      <c r="E18" s="58"/>
      <c r="F18" s="59"/>
      <c r="G18" s="22" t="str">
        <f t="shared" si="2"/>
        <v/>
      </c>
      <c r="H18" s="22" t="str">
        <f t="shared" si="2"/>
        <v/>
      </c>
      <c r="I18" s="22" t="str">
        <f t="shared" si="2"/>
        <v/>
      </c>
      <c r="J18" s="44" t="str">
        <f t="shared" si="0"/>
        <v/>
      </c>
      <c r="K18" s="45" t="str">
        <f t="shared" si="0"/>
        <v/>
      </c>
      <c r="L18" s="46" t="str">
        <f t="shared" si="0"/>
        <v/>
      </c>
      <c r="M18" s="44" t="str">
        <f t="shared" si="1"/>
        <v/>
      </c>
      <c r="N18" s="45" t="str">
        <f t="shared" si="1"/>
        <v/>
      </c>
      <c r="O18" s="46" t="str">
        <f t="shared" si="1"/>
        <v/>
      </c>
      <c r="P18" s="40"/>
      <c r="Q18" s="40"/>
      <c r="R18" s="40"/>
    </row>
    <row r="19" spans="1:18" x14ac:dyDescent="0.4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2"/>
        <v/>
      </c>
      <c r="I19" s="22" t="str">
        <f t="shared" si="2"/>
        <v/>
      </c>
      <c r="J19" s="44" t="str">
        <f t="shared" si="0"/>
        <v/>
      </c>
      <c r="K19" s="45" t="str">
        <f t="shared" si="0"/>
        <v/>
      </c>
      <c r="L19" s="46" t="str">
        <f t="shared" si="0"/>
        <v/>
      </c>
      <c r="M19" s="44" t="str">
        <f t="shared" si="1"/>
        <v/>
      </c>
      <c r="N19" s="45" t="str">
        <f t="shared" si="1"/>
        <v/>
      </c>
      <c r="O19" s="46" t="str">
        <f t="shared" si="1"/>
        <v/>
      </c>
      <c r="P19" s="40"/>
      <c r="Q19" s="40"/>
      <c r="R19" s="40"/>
    </row>
    <row r="20" spans="1:18" x14ac:dyDescent="0.4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2"/>
        <v/>
      </c>
      <c r="I20" s="22" t="str">
        <f t="shared" si="2"/>
        <v/>
      </c>
      <c r="J20" s="44" t="str">
        <f t="shared" si="0"/>
        <v/>
      </c>
      <c r="K20" s="45" t="str">
        <f t="shared" si="0"/>
        <v/>
      </c>
      <c r="L20" s="46" t="str">
        <f t="shared" si="0"/>
        <v/>
      </c>
      <c r="M20" s="44" t="str">
        <f t="shared" si="1"/>
        <v/>
      </c>
      <c r="N20" s="45" t="str">
        <f t="shared" si="1"/>
        <v/>
      </c>
      <c r="O20" s="46" t="str">
        <f t="shared" si="1"/>
        <v/>
      </c>
      <c r="P20" s="40"/>
      <c r="Q20" s="40"/>
      <c r="R20" s="40"/>
    </row>
    <row r="21" spans="1:18" x14ac:dyDescent="0.4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2"/>
        <v/>
      </c>
      <c r="I21" s="22" t="str">
        <f t="shared" si="2"/>
        <v/>
      </c>
      <c r="J21" s="44" t="str">
        <f t="shared" si="0"/>
        <v/>
      </c>
      <c r="K21" s="45" t="str">
        <f t="shared" si="0"/>
        <v/>
      </c>
      <c r="L21" s="46" t="str">
        <f t="shared" si="0"/>
        <v/>
      </c>
      <c r="M21" s="44" t="str">
        <f t="shared" si="1"/>
        <v/>
      </c>
      <c r="N21" s="45" t="str">
        <f t="shared" si="1"/>
        <v/>
      </c>
      <c r="O21" s="46" t="str">
        <f t="shared" si="1"/>
        <v/>
      </c>
      <c r="P21" s="40"/>
      <c r="Q21" s="40"/>
      <c r="R21" s="40"/>
    </row>
    <row r="22" spans="1:18" x14ac:dyDescent="0.4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2"/>
        <v/>
      </c>
      <c r="I22" s="22" t="str">
        <f t="shared" si="2"/>
        <v/>
      </c>
      <c r="J22" s="44" t="str">
        <f t="shared" si="0"/>
        <v/>
      </c>
      <c r="K22" s="45" t="str">
        <f t="shared" si="0"/>
        <v/>
      </c>
      <c r="L22" s="46" t="str">
        <f t="shared" si="0"/>
        <v/>
      </c>
      <c r="M22" s="44" t="str">
        <f t="shared" si="1"/>
        <v/>
      </c>
      <c r="N22" s="45" t="str">
        <f t="shared" si="1"/>
        <v/>
      </c>
      <c r="O22" s="46" t="str">
        <f t="shared" si="1"/>
        <v/>
      </c>
      <c r="P22" s="40"/>
      <c r="Q22" s="40"/>
      <c r="R22" s="40"/>
    </row>
    <row r="23" spans="1:18" x14ac:dyDescent="0.4">
      <c r="A23" s="9">
        <v>15</v>
      </c>
      <c r="B23" s="5"/>
      <c r="C23" s="47"/>
      <c r="D23" s="57"/>
      <c r="E23" s="101"/>
      <c r="F23" s="100"/>
      <c r="G23" s="22" t="str">
        <f t="shared" si="2"/>
        <v/>
      </c>
      <c r="H23" s="22" t="str">
        <f t="shared" si="2"/>
        <v/>
      </c>
      <c r="I23" s="22" t="str">
        <f t="shared" si="2"/>
        <v/>
      </c>
      <c r="J23" s="44" t="str">
        <f t="shared" si="0"/>
        <v/>
      </c>
      <c r="K23" s="45" t="str">
        <f t="shared" si="0"/>
        <v/>
      </c>
      <c r="L23" s="46" t="str">
        <f t="shared" si="0"/>
        <v/>
      </c>
      <c r="M23" s="44" t="str">
        <f t="shared" si="1"/>
        <v/>
      </c>
      <c r="N23" s="45" t="str">
        <f t="shared" si="1"/>
        <v/>
      </c>
      <c r="O23" s="46" t="str">
        <f t="shared" si="1"/>
        <v/>
      </c>
      <c r="P23" s="40"/>
      <c r="Q23" s="40"/>
      <c r="R23" s="40"/>
    </row>
    <row r="24" spans="1:18" x14ac:dyDescent="0.4">
      <c r="A24" s="9">
        <v>16</v>
      </c>
      <c r="B24" s="5"/>
      <c r="C24" s="47"/>
      <c r="D24" s="57"/>
      <c r="E24" s="58"/>
      <c r="F24" s="99"/>
      <c r="G24" s="22" t="str">
        <f t="shared" si="2"/>
        <v/>
      </c>
      <c r="H24" s="22" t="str">
        <f t="shared" si="2"/>
        <v/>
      </c>
      <c r="I24" s="22" t="str">
        <f t="shared" si="2"/>
        <v/>
      </c>
      <c r="J24" s="44" t="str">
        <f t="shared" si="0"/>
        <v/>
      </c>
      <c r="K24" s="45" t="str">
        <f t="shared" si="0"/>
        <v/>
      </c>
      <c r="L24" s="46" t="str">
        <f t="shared" si="0"/>
        <v/>
      </c>
      <c r="M24" s="44" t="str">
        <f t="shared" si="1"/>
        <v/>
      </c>
      <c r="N24" s="45" t="str">
        <f t="shared" si="1"/>
        <v/>
      </c>
      <c r="O24" s="46" t="str">
        <f t="shared" si="1"/>
        <v/>
      </c>
      <c r="P24" s="40"/>
      <c r="Q24" s="40"/>
      <c r="R24" s="40"/>
    </row>
    <row r="25" spans="1:18" x14ac:dyDescent="0.4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2"/>
        <v/>
      </c>
      <c r="I25" s="22" t="str">
        <f t="shared" si="2"/>
        <v/>
      </c>
      <c r="J25" s="44" t="str">
        <f t="shared" ref="J25:L70" si="3">IF(G24="","",G24*0.03)</f>
        <v/>
      </c>
      <c r="K25" s="45" t="str">
        <f t="shared" si="3"/>
        <v/>
      </c>
      <c r="L25" s="46" t="str">
        <f t="shared" si="3"/>
        <v/>
      </c>
      <c r="M25" s="44" t="str">
        <f t="shared" ref="M25:O70" si="4">IF(D25="","",J25*D25)</f>
        <v/>
      </c>
      <c r="N25" s="45" t="str">
        <f t="shared" si="4"/>
        <v/>
      </c>
      <c r="O25" s="46" t="str">
        <f t="shared" si="4"/>
        <v/>
      </c>
      <c r="P25" s="40"/>
      <c r="Q25" s="40"/>
      <c r="R25" s="40"/>
    </row>
    <row r="26" spans="1:18" x14ac:dyDescent="0.4">
      <c r="A26" s="9">
        <v>18</v>
      </c>
      <c r="B26" s="5"/>
      <c r="C26" s="47"/>
      <c r="D26" s="57"/>
      <c r="E26" s="58"/>
      <c r="F26" s="59"/>
      <c r="G26" s="22" t="str">
        <f t="shared" ref="G26:I41" si="5">IF(D26="","",G25+M26)</f>
        <v/>
      </c>
      <c r="H26" s="22" t="str">
        <f t="shared" si="5"/>
        <v/>
      </c>
      <c r="I26" s="22" t="str">
        <f t="shared" si="5"/>
        <v/>
      </c>
      <c r="J26" s="44" t="str">
        <f t="shared" si="3"/>
        <v/>
      </c>
      <c r="K26" s="45" t="str">
        <f t="shared" si="3"/>
        <v/>
      </c>
      <c r="L26" s="46" t="str">
        <f t="shared" si="3"/>
        <v/>
      </c>
      <c r="M26" s="44" t="str">
        <f t="shared" si="4"/>
        <v/>
      </c>
      <c r="N26" s="45" t="str">
        <f t="shared" si="4"/>
        <v/>
      </c>
      <c r="O26" s="46" t="str">
        <f t="shared" si="4"/>
        <v/>
      </c>
      <c r="P26" s="40"/>
      <c r="Q26" s="40"/>
      <c r="R26" s="40"/>
    </row>
    <row r="27" spans="1:18" x14ac:dyDescent="0.4">
      <c r="A27" s="9">
        <v>19</v>
      </c>
      <c r="B27" s="5"/>
      <c r="C27" s="47"/>
      <c r="D27" s="57"/>
      <c r="E27" s="58"/>
      <c r="F27" s="59"/>
      <c r="G27" s="22" t="str">
        <f t="shared" si="5"/>
        <v/>
      </c>
      <c r="H27" s="22" t="str">
        <f t="shared" si="5"/>
        <v/>
      </c>
      <c r="I27" s="22" t="str">
        <f t="shared" si="5"/>
        <v/>
      </c>
      <c r="J27" s="44" t="str">
        <f t="shared" si="3"/>
        <v/>
      </c>
      <c r="K27" s="45" t="str">
        <f t="shared" si="3"/>
        <v/>
      </c>
      <c r="L27" s="46" t="str">
        <f t="shared" si="3"/>
        <v/>
      </c>
      <c r="M27" s="44" t="str">
        <f t="shared" si="4"/>
        <v/>
      </c>
      <c r="N27" s="45" t="str">
        <f t="shared" si="4"/>
        <v/>
      </c>
      <c r="O27" s="46" t="str">
        <f t="shared" si="4"/>
        <v/>
      </c>
      <c r="P27" s="40"/>
      <c r="Q27" s="40"/>
      <c r="R27" s="40"/>
    </row>
    <row r="28" spans="1:18" x14ac:dyDescent="0.4">
      <c r="A28" s="9">
        <v>20</v>
      </c>
      <c r="B28" s="5"/>
      <c r="C28" s="47"/>
      <c r="D28" s="57"/>
      <c r="E28" s="58"/>
      <c r="F28" s="59"/>
      <c r="G28" s="22" t="str">
        <f t="shared" si="5"/>
        <v/>
      </c>
      <c r="H28" s="22" t="str">
        <f t="shared" si="5"/>
        <v/>
      </c>
      <c r="I28" s="22" t="str">
        <f t="shared" si="5"/>
        <v/>
      </c>
      <c r="J28" s="44" t="str">
        <f t="shared" si="3"/>
        <v/>
      </c>
      <c r="K28" s="45" t="str">
        <f t="shared" si="3"/>
        <v/>
      </c>
      <c r="L28" s="46" t="str">
        <f t="shared" si="3"/>
        <v/>
      </c>
      <c r="M28" s="44" t="str">
        <f t="shared" si="4"/>
        <v/>
      </c>
      <c r="N28" s="45" t="str">
        <f t="shared" si="4"/>
        <v/>
      </c>
      <c r="O28" s="46" t="str">
        <f t="shared" si="4"/>
        <v/>
      </c>
      <c r="P28" s="40"/>
      <c r="Q28" s="40"/>
      <c r="R28" s="40"/>
    </row>
    <row r="29" spans="1:18" x14ac:dyDescent="0.4">
      <c r="A29" s="9">
        <v>21</v>
      </c>
      <c r="B29" s="5"/>
      <c r="C29" s="47"/>
      <c r="D29" s="57"/>
      <c r="E29" s="58"/>
      <c r="F29" s="98"/>
      <c r="G29" s="22" t="str">
        <f t="shared" si="5"/>
        <v/>
      </c>
      <c r="H29" s="22" t="str">
        <f t="shared" si="5"/>
        <v/>
      </c>
      <c r="I29" s="22" t="str">
        <f t="shared" si="5"/>
        <v/>
      </c>
      <c r="J29" s="44" t="str">
        <f t="shared" si="3"/>
        <v/>
      </c>
      <c r="K29" s="45" t="str">
        <f t="shared" si="3"/>
        <v/>
      </c>
      <c r="L29" s="46" t="str">
        <f t="shared" si="3"/>
        <v/>
      </c>
      <c r="M29" s="44" t="str">
        <f t="shared" si="4"/>
        <v/>
      </c>
      <c r="N29" s="45" t="str">
        <f t="shared" si="4"/>
        <v/>
      </c>
      <c r="O29" s="46" t="str">
        <f t="shared" si="4"/>
        <v/>
      </c>
      <c r="P29" s="40"/>
      <c r="Q29" s="40"/>
      <c r="R29" s="40"/>
    </row>
    <row r="30" spans="1:18" x14ac:dyDescent="0.4">
      <c r="A30" s="9">
        <v>22</v>
      </c>
      <c r="B30" s="5"/>
      <c r="C30" s="47"/>
      <c r="D30" s="57"/>
      <c r="E30" s="58"/>
      <c r="F30" s="102"/>
      <c r="G30" s="22" t="str">
        <f t="shared" si="5"/>
        <v/>
      </c>
      <c r="H30" s="22" t="str">
        <f t="shared" si="5"/>
        <v/>
      </c>
      <c r="I30" s="22" t="str">
        <f t="shared" si="5"/>
        <v/>
      </c>
      <c r="J30" s="44" t="str">
        <f t="shared" si="3"/>
        <v/>
      </c>
      <c r="K30" s="45" t="str">
        <f t="shared" si="3"/>
        <v/>
      </c>
      <c r="L30" s="46" t="str">
        <f t="shared" si="3"/>
        <v/>
      </c>
      <c r="M30" s="44" t="str">
        <f t="shared" si="4"/>
        <v/>
      </c>
      <c r="N30" s="45" t="str">
        <f t="shared" si="4"/>
        <v/>
      </c>
      <c r="O30" s="46" t="str">
        <f t="shared" si="4"/>
        <v/>
      </c>
      <c r="P30" s="40"/>
      <c r="Q30" s="40"/>
      <c r="R30" s="40"/>
    </row>
    <row r="31" spans="1:18" x14ac:dyDescent="0.4">
      <c r="A31" s="9">
        <v>23</v>
      </c>
      <c r="B31" s="5"/>
      <c r="C31" s="47"/>
      <c r="D31" s="57"/>
      <c r="E31" s="58"/>
      <c r="F31" s="99"/>
      <c r="G31" s="22" t="str">
        <f t="shared" si="5"/>
        <v/>
      </c>
      <c r="H31" s="22" t="str">
        <f t="shared" si="5"/>
        <v/>
      </c>
      <c r="I31" s="22" t="str">
        <f t="shared" si="5"/>
        <v/>
      </c>
      <c r="J31" s="44" t="str">
        <f t="shared" si="3"/>
        <v/>
      </c>
      <c r="K31" s="45" t="str">
        <f t="shared" si="3"/>
        <v/>
      </c>
      <c r="L31" s="46" t="str">
        <f t="shared" si="3"/>
        <v/>
      </c>
      <c r="M31" s="44" t="str">
        <f t="shared" si="4"/>
        <v/>
      </c>
      <c r="N31" s="45" t="str">
        <f t="shared" si="4"/>
        <v/>
      </c>
      <c r="O31" s="46" t="str">
        <f t="shared" si="4"/>
        <v/>
      </c>
      <c r="P31" s="40"/>
      <c r="Q31" s="40"/>
      <c r="R31" s="40"/>
    </row>
    <row r="32" spans="1:18" x14ac:dyDescent="0.4">
      <c r="A32" s="9">
        <v>24</v>
      </c>
      <c r="B32" s="5"/>
      <c r="C32" s="47"/>
      <c r="D32" s="57"/>
      <c r="E32" s="58"/>
      <c r="F32" s="59"/>
      <c r="G32" s="22" t="str">
        <f t="shared" si="5"/>
        <v/>
      </c>
      <c r="H32" s="22" t="str">
        <f t="shared" si="5"/>
        <v/>
      </c>
      <c r="I32" s="22" t="str">
        <f t="shared" si="5"/>
        <v/>
      </c>
      <c r="J32" s="44" t="str">
        <f t="shared" si="3"/>
        <v/>
      </c>
      <c r="K32" s="45" t="str">
        <f t="shared" si="3"/>
        <v/>
      </c>
      <c r="L32" s="46" t="str">
        <f t="shared" si="3"/>
        <v/>
      </c>
      <c r="M32" s="44" t="str">
        <f t="shared" si="4"/>
        <v/>
      </c>
      <c r="N32" s="45" t="str">
        <f t="shared" si="4"/>
        <v/>
      </c>
      <c r="O32" s="46" t="str">
        <f t="shared" si="4"/>
        <v/>
      </c>
      <c r="P32" s="40"/>
      <c r="Q32" s="40"/>
      <c r="R32" s="40"/>
    </row>
    <row r="33" spans="1:18" x14ac:dyDescent="0.4">
      <c r="A33" s="9">
        <v>25</v>
      </c>
      <c r="B33" s="5"/>
      <c r="C33" s="47"/>
      <c r="D33" s="57"/>
      <c r="E33" s="58"/>
      <c r="F33" s="59"/>
      <c r="G33" s="22" t="str">
        <f t="shared" si="5"/>
        <v/>
      </c>
      <c r="H33" s="22" t="str">
        <f t="shared" si="5"/>
        <v/>
      </c>
      <c r="I33" s="22" t="str">
        <f t="shared" si="5"/>
        <v/>
      </c>
      <c r="J33" s="44" t="str">
        <f t="shared" si="3"/>
        <v/>
      </c>
      <c r="K33" s="45" t="str">
        <f t="shared" si="3"/>
        <v/>
      </c>
      <c r="L33" s="46" t="str">
        <f t="shared" si="3"/>
        <v/>
      </c>
      <c r="M33" s="44" t="str">
        <f t="shared" si="4"/>
        <v/>
      </c>
      <c r="N33" s="45" t="str">
        <f t="shared" si="4"/>
        <v/>
      </c>
      <c r="O33" s="46" t="str">
        <f t="shared" si="4"/>
        <v/>
      </c>
      <c r="P33" s="40"/>
      <c r="Q33" s="40"/>
      <c r="R33" s="40"/>
    </row>
    <row r="34" spans="1:18" x14ac:dyDescent="0.4">
      <c r="A34" s="9">
        <v>26</v>
      </c>
      <c r="B34" s="5"/>
      <c r="C34" s="47"/>
      <c r="D34" s="57"/>
      <c r="E34" s="58"/>
      <c r="F34" s="98"/>
      <c r="G34" s="22" t="str">
        <f t="shared" si="5"/>
        <v/>
      </c>
      <c r="H34" s="22" t="str">
        <f t="shared" si="5"/>
        <v/>
      </c>
      <c r="I34" s="22" t="str">
        <f t="shared" si="5"/>
        <v/>
      </c>
      <c r="J34" s="44" t="str">
        <f t="shared" si="3"/>
        <v/>
      </c>
      <c r="K34" s="45" t="str">
        <f t="shared" si="3"/>
        <v/>
      </c>
      <c r="L34" s="46" t="str">
        <f t="shared" si="3"/>
        <v/>
      </c>
      <c r="M34" s="44" t="str">
        <f t="shared" si="4"/>
        <v/>
      </c>
      <c r="N34" s="45" t="str">
        <f t="shared" si="4"/>
        <v/>
      </c>
      <c r="O34" s="46" t="str">
        <f t="shared" si="4"/>
        <v/>
      </c>
      <c r="P34" s="40"/>
      <c r="Q34" s="40"/>
      <c r="R34" s="40"/>
    </row>
    <row r="35" spans="1:18" x14ac:dyDescent="0.4">
      <c r="A35" s="9">
        <v>27</v>
      </c>
      <c r="B35" s="5"/>
      <c r="C35" s="47"/>
      <c r="D35" s="57"/>
      <c r="E35" s="58"/>
      <c r="F35" s="102"/>
      <c r="G35" s="22" t="str">
        <f t="shared" si="5"/>
        <v/>
      </c>
      <c r="H35" s="22" t="str">
        <f t="shared" si="5"/>
        <v/>
      </c>
      <c r="I35" s="22" t="str">
        <f t="shared" si="5"/>
        <v/>
      </c>
      <c r="J35" s="44" t="str">
        <f t="shared" si="3"/>
        <v/>
      </c>
      <c r="K35" s="45" t="str">
        <f t="shared" si="3"/>
        <v/>
      </c>
      <c r="L35" s="46" t="str">
        <f t="shared" si="3"/>
        <v/>
      </c>
      <c r="M35" s="44" t="str">
        <f t="shared" si="4"/>
        <v/>
      </c>
      <c r="N35" s="45" t="str">
        <f t="shared" si="4"/>
        <v/>
      </c>
      <c r="O35" s="46" t="str">
        <f t="shared" si="4"/>
        <v/>
      </c>
      <c r="P35" s="40"/>
      <c r="Q35" s="40"/>
      <c r="R35" s="40"/>
    </row>
    <row r="36" spans="1:18" x14ac:dyDescent="0.4">
      <c r="A36" s="9">
        <v>28</v>
      </c>
      <c r="B36" s="5"/>
      <c r="C36" s="47"/>
      <c r="D36" s="57"/>
      <c r="E36" s="58"/>
      <c r="F36" s="59"/>
      <c r="G36" s="22" t="str">
        <f t="shared" si="5"/>
        <v/>
      </c>
      <c r="H36" s="22" t="str">
        <f t="shared" si="5"/>
        <v/>
      </c>
      <c r="I36" s="22" t="str">
        <f t="shared" si="5"/>
        <v/>
      </c>
      <c r="J36" s="44" t="str">
        <f t="shared" si="3"/>
        <v/>
      </c>
      <c r="K36" s="45" t="str">
        <f t="shared" si="3"/>
        <v/>
      </c>
      <c r="L36" s="46" t="str">
        <f t="shared" si="3"/>
        <v/>
      </c>
      <c r="M36" s="44" t="str">
        <f t="shared" si="4"/>
        <v/>
      </c>
      <c r="N36" s="45" t="str">
        <f t="shared" si="4"/>
        <v/>
      </c>
      <c r="O36" s="46" t="str">
        <f t="shared" si="4"/>
        <v/>
      </c>
      <c r="P36" s="40"/>
      <c r="Q36" s="40"/>
      <c r="R36" s="40"/>
    </row>
    <row r="37" spans="1:18" x14ac:dyDescent="0.4">
      <c r="A37" s="9">
        <v>29</v>
      </c>
      <c r="B37" s="5"/>
      <c r="C37" s="47"/>
      <c r="D37" s="57"/>
      <c r="E37" s="58"/>
      <c r="F37" s="59"/>
      <c r="G37" s="22" t="str">
        <f t="shared" si="5"/>
        <v/>
      </c>
      <c r="H37" s="22" t="str">
        <f t="shared" si="5"/>
        <v/>
      </c>
      <c r="I37" s="22" t="str">
        <f t="shared" si="5"/>
        <v/>
      </c>
      <c r="J37" s="44" t="str">
        <f t="shared" si="3"/>
        <v/>
      </c>
      <c r="K37" s="45" t="str">
        <f t="shared" si="3"/>
        <v/>
      </c>
      <c r="L37" s="46" t="str">
        <f t="shared" si="3"/>
        <v/>
      </c>
      <c r="M37" s="44" t="str">
        <f t="shared" si="4"/>
        <v/>
      </c>
      <c r="N37" s="45" t="str">
        <f t="shared" si="4"/>
        <v/>
      </c>
      <c r="O37" s="46" t="str">
        <f t="shared" si="4"/>
        <v/>
      </c>
      <c r="P37" s="40"/>
      <c r="Q37" s="40"/>
      <c r="R37" s="40"/>
    </row>
    <row r="38" spans="1:18" x14ac:dyDescent="0.4">
      <c r="A38" s="9">
        <v>30</v>
      </c>
      <c r="B38" s="5"/>
      <c r="C38" s="47"/>
      <c r="D38" s="57"/>
      <c r="E38" s="58"/>
      <c r="F38" s="59"/>
      <c r="G38" s="22" t="str">
        <f t="shared" si="5"/>
        <v/>
      </c>
      <c r="H38" s="22" t="str">
        <f t="shared" si="5"/>
        <v/>
      </c>
      <c r="I38" s="22" t="str">
        <f t="shared" si="5"/>
        <v/>
      </c>
      <c r="J38" s="44" t="str">
        <f t="shared" si="3"/>
        <v/>
      </c>
      <c r="K38" s="45" t="str">
        <f t="shared" si="3"/>
        <v/>
      </c>
      <c r="L38" s="46" t="str">
        <f t="shared" si="3"/>
        <v/>
      </c>
      <c r="M38" s="44" t="str">
        <f t="shared" si="4"/>
        <v/>
      </c>
      <c r="N38" s="45" t="str">
        <f t="shared" si="4"/>
        <v/>
      </c>
      <c r="O38" s="46" t="str">
        <f t="shared" si="4"/>
        <v/>
      </c>
      <c r="P38" s="40"/>
      <c r="Q38" s="40"/>
      <c r="R38" s="40"/>
    </row>
    <row r="39" spans="1:18" x14ac:dyDescent="0.4">
      <c r="A39" s="9">
        <v>31</v>
      </c>
      <c r="B39" s="5"/>
      <c r="C39" s="47"/>
      <c r="D39" s="57"/>
      <c r="E39" s="60"/>
      <c r="F39" s="59"/>
      <c r="G39" s="22" t="str">
        <f t="shared" si="5"/>
        <v/>
      </c>
      <c r="H39" s="22" t="str">
        <f t="shared" si="5"/>
        <v/>
      </c>
      <c r="I39" s="22" t="str">
        <f t="shared" si="5"/>
        <v/>
      </c>
      <c r="J39" s="44" t="str">
        <f t="shared" si="3"/>
        <v/>
      </c>
      <c r="K39" s="45" t="str">
        <f t="shared" si="3"/>
        <v/>
      </c>
      <c r="L39" s="46" t="str">
        <f t="shared" si="3"/>
        <v/>
      </c>
      <c r="M39" s="44" t="str">
        <f t="shared" si="4"/>
        <v/>
      </c>
      <c r="N39" s="45" t="str">
        <f t="shared" si="4"/>
        <v/>
      </c>
      <c r="O39" s="46" t="str">
        <f t="shared" si="4"/>
        <v/>
      </c>
      <c r="P39" s="40"/>
      <c r="Q39" s="40"/>
      <c r="R39" s="40"/>
    </row>
    <row r="40" spans="1:18" x14ac:dyDescent="0.4">
      <c r="A40" s="9">
        <v>32</v>
      </c>
      <c r="B40" s="5"/>
      <c r="C40" s="47"/>
      <c r="D40" s="57"/>
      <c r="E40" s="60"/>
      <c r="F40" s="59"/>
      <c r="G40" s="22" t="str">
        <f t="shared" si="5"/>
        <v/>
      </c>
      <c r="H40" s="22" t="str">
        <f t="shared" si="5"/>
        <v/>
      </c>
      <c r="I40" s="22" t="str">
        <f t="shared" si="5"/>
        <v/>
      </c>
      <c r="J40" s="44" t="str">
        <f t="shared" si="3"/>
        <v/>
      </c>
      <c r="K40" s="45" t="str">
        <f t="shared" si="3"/>
        <v/>
      </c>
      <c r="L40" s="46" t="str">
        <f t="shared" si="3"/>
        <v/>
      </c>
      <c r="M40" s="44" t="str">
        <f t="shared" si="4"/>
        <v/>
      </c>
      <c r="N40" s="45" t="str">
        <f t="shared" si="4"/>
        <v/>
      </c>
      <c r="O40" s="46" t="str">
        <f t="shared" si="4"/>
        <v/>
      </c>
      <c r="P40" s="40"/>
      <c r="Q40" s="40"/>
      <c r="R40" s="40"/>
    </row>
    <row r="41" spans="1:18" x14ac:dyDescent="0.4">
      <c r="A41" s="9">
        <v>33</v>
      </c>
      <c r="B41" s="5"/>
      <c r="C41" s="47"/>
      <c r="D41" s="57"/>
      <c r="E41" s="60"/>
      <c r="F41" s="102"/>
      <c r="G41" s="22" t="str">
        <f t="shared" si="5"/>
        <v/>
      </c>
      <c r="H41" s="22" t="str">
        <f t="shared" si="5"/>
        <v/>
      </c>
      <c r="I41" s="22" t="str">
        <f t="shared" si="5"/>
        <v/>
      </c>
      <c r="J41" s="44" t="str">
        <f t="shared" si="3"/>
        <v/>
      </c>
      <c r="K41" s="45" t="str">
        <f t="shared" si="3"/>
        <v/>
      </c>
      <c r="L41" s="46" t="str">
        <f t="shared" si="3"/>
        <v/>
      </c>
      <c r="M41" s="44" t="str">
        <f t="shared" si="4"/>
        <v/>
      </c>
      <c r="N41" s="45" t="str">
        <f t="shared" si="4"/>
        <v/>
      </c>
      <c r="O41" s="46" t="str">
        <f t="shared" si="4"/>
        <v/>
      </c>
      <c r="P41" s="40"/>
      <c r="Q41" s="40"/>
      <c r="R41" s="40"/>
    </row>
    <row r="42" spans="1:18" x14ac:dyDescent="0.4">
      <c r="A42" s="9">
        <v>34</v>
      </c>
      <c r="B42" s="5"/>
      <c r="C42" s="47"/>
      <c r="D42" s="57"/>
      <c r="E42" s="60"/>
      <c r="F42" s="102"/>
      <c r="G42" s="22" t="str">
        <f t="shared" ref="G42:I42" si="6">IF(D42="","",G41+M42)</f>
        <v/>
      </c>
      <c r="H42" s="22" t="str">
        <f t="shared" si="6"/>
        <v/>
      </c>
      <c r="I42" s="22" t="str">
        <f t="shared" si="6"/>
        <v/>
      </c>
      <c r="J42" s="44" t="str">
        <f t="shared" si="3"/>
        <v/>
      </c>
      <c r="K42" s="45" t="str">
        <f t="shared" si="3"/>
        <v/>
      </c>
      <c r="L42" s="46" t="str">
        <f t="shared" si="3"/>
        <v/>
      </c>
      <c r="M42" s="44" t="str">
        <f>IF(D42="","",J42*D42)</f>
        <v/>
      </c>
      <c r="N42" s="45" t="str">
        <f t="shared" si="4"/>
        <v/>
      </c>
      <c r="O42" s="46" t="str">
        <f t="shared" si="4"/>
        <v/>
      </c>
      <c r="P42" s="40"/>
      <c r="Q42" s="40"/>
      <c r="R42" s="40"/>
    </row>
    <row r="43" spans="1:18" x14ac:dyDescent="0.4">
      <c r="A43" s="3">
        <v>35</v>
      </c>
      <c r="B43" s="5"/>
      <c r="C43" s="47"/>
      <c r="D43" s="57"/>
      <c r="E43" s="60"/>
      <c r="F43" s="99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 t="shared" si="3"/>
        <v/>
      </c>
      <c r="K43" s="45" t="str">
        <f t="shared" si="3"/>
        <v/>
      </c>
      <c r="L43" s="46" t="str">
        <f t="shared" si="3"/>
        <v/>
      </c>
      <c r="M43" s="44" t="str">
        <f t="shared" si="4"/>
        <v/>
      </c>
      <c r="N43" s="45" t="str">
        <f t="shared" si="4"/>
        <v/>
      </c>
      <c r="O43" s="46" t="str">
        <f t="shared" si="4"/>
        <v/>
      </c>
    </row>
    <row r="44" spans="1:18" x14ac:dyDescent="0.4">
      <c r="A44" s="9">
        <v>36</v>
      </c>
      <c r="B44" s="5"/>
      <c r="C44" s="47"/>
      <c r="D44" s="57"/>
      <c r="E44" s="60"/>
      <c r="F44" s="59"/>
      <c r="G44" s="22" t="str">
        <f t="shared" ref="G44:I58" si="7">IF(D44="","",G43+M44)</f>
        <v/>
      </c>
      <c r="H44" s="22" t="str">
        <f t="shared" si="7"/>
        <v/>
      </c>
      <c r="I44" s="22" t="str">
        <f t="shared" si="7"/>
        <v/>
      </c>
      <c r="J44" s="44" t="str">
        <f>IF(G43="","",G43*0.03)</f>
        <v/>
      </c>
      <c r="K44" s="45" t="str">
        <f t="shared" si="3"/>
        <v/>
      </c>
      <c r="L44" s="46" t="str">
        <f t="shared" si="3"/>
        <v/>
      </c>
      <c r="M44" s="44" t="str">
        <f>IF(D44="","",J44*D44)</f>
        <v/>
      </c>
      <c r="N44" s="45" t="str">
        <f t="shared" si="4"/>
        <v/>
      </c>
      <c r="O44" s="46" t="str">
        <f t="shared" si="4"/>
        <v/>
      </c>
    </row>
    <row r="45" spans="1:18" x14ac:dyDescent="0.4">
      <c r="A45" s="9">
        <v>37</v>
      </c>
      <c r="B45" s="5"/>
      <c r="C45" s="47"/>
      <c r="D45" s="57"/>
      <c r="E45" s="58"/>
      <c r="F45" s="59"/>
      <c r="G45" s="22" t="str">
        <f t="shared" si="7"/>
        <v/>
      </c>
      <c r="H45" s="22" t="str">
        <f t="shared" si="7"/>
        <v/>
      </c>
      <c r="I45" s="22" t="str">
        <f t="shared" si="7"/>
        <v/>
      </c>
      <c r="J45" s="44" t="str">
        <f t="shared" si="3"/>
        <v/>
      </c>
      <c r="K45" s="45" t="str">
        <f t="shared" si="3"/>
        <v/>
      </c>
      <c r="L45" s="46" t="str">
        <f t="shared" si="3"/>
        <v/>
      </c>
      <c r="M45" s="44" t="str">
        <f t="shared" si="4"/>
        <v/>
      </c>
      <c r="N45" s="45" t="str">
        <f t="shared" si="4"/>
        <v/>
      </c>
      <c r="O45" s="46" t="str">
        <f t="shared" si="4"/>
        <v/>
      </c>
    </row>
    <row r="46" spans="1:18" x14ac:dyDescent="0.4">
      <c r="A46" s="9">
        <v>38</v>
      </c>
      <c r="B46" s="5"/>
      <c r="C46" s="47"/>
      <c r="D46" s="57"/>
      <c r="E46" s="58"/>
      <c r="F46" s="59"/>
      <c r="G46" s="22" t="str">
        <f t="shared" si="7"/>
        <v/>
      </c>
      <c r="H46" s="22" t="str">
        <f t="shared" si="7"/>
        <v/>
      </c>
      <c r="I46" s="22" t="str">
        <f t="shared" si="7"/>
        <v/>
      </c>
      <c r="J46" s="44" t="str">
        <f t="shared" si="3"/>
        <v/>
      </c>
      <c r="K46" s="45" t="str">
        <f t="shared" si="3"/>
        <v/>
      </c>
      <c r="L46" s="46" t="str">
        <f t="shared" si="3"/>
        <v/>
      </c>
      <c r="M46" s="44" t="str">
        <f t="shared" si="4"/>
        <v/>
      </c>
      <c r="N46" s="45" t="str">
        <f t="shared" si="4"/>
        <v/>
      </c>
      <c r="O46" s="46" t="str">
        <f t="shared" si="4"/>
        <v/>
      </c>
    </row>
    <row r="47" spans="1:18" x14ac:dyDescent="0.4">
      <c r="A47" s="9">
        <v>39</v>
      </c>
      <c r="B47" s="5"/>
      <c r="C47" s="47"/>
      <c r="D47" s="57"/>
      <c r="E47" s="58"/>
      <c r="F47" s="59"/>
      <c r="G47" s="22" t="str">
        <f t="shared" si="7"/>
        <v/>
      </c>
      <c r="H47" s="22" t="str">
        <f t="shared" si="7"/>
        <v/>
      </c>
      <c r="I47" s="22" t="str">
        <f t="shared" si="7"/>
        <v/>
      </c>
      <c r="J47" s="44" t="str">
        <f t="shared" si="3"/>
        <v/>
      </c>
      <c r="K47" s="45" t="str">
        <f t="shared" si="3"/>
        <v/>
      </c>
      <c r="L47" s="46" t="str">
        <f t="shared" si="3"/>
        <v/>
      </c>
      <c r="M47" s="44" t="str">
        <f t="shared" si="4"/>
        <v/>
      </c>
      <c r="N47" s="45" t="str">
        <f t="shared" si="4"/>
        <v/>
      </c>
      <c r="O47" s="46" t="str">
        <f t="shared" si="4"/>
        <v/>
      </c>
    </row>
    <row r="48" spans="1:18" x14ac:dyDescent="0.4">
      <c r="A48" s="9">
        <v>40</v>
      </c>
      <c r="B48" s="5"/>
      <c r="C48" s="47"/>
      <c r="D48" s="57"/>
      <c r="E48" s="58"/>
      <c r="F48" s="59"/>
      <c r="G48" s="22" t="str">
        <f t="shared" si="7"/>
        <v/>
      </c>
      <c r="H48" s="22" t="str">
        <f t="shared" si="7"/>
        <v/>
      </c>
      <c r="I48" s="22" t="str">
        <f t="shared" si="7"/>
        <v/>
      </c>
      <c r="J48" s="44" t="str">
        <f t="shared" si="3"/>
        <v/>
      </c>
      <c r="K48" s="45" t="str">
        <f t="shared" si="3"/>
        <v/>
      </c>
      <c r="L48" s="46" t="str">
        <f t="shared" si="3"/>
        <v/>
      </c>
      <c r="M48" s="44" t="str">
        <f t="shared" si="4"/>
        <v/>
      </c>
      <c r="N48" s="45" t="str">
        <f t="shared" si="4"/>
        <v/>
      </c>
      <c r="O48" s="46" t="str">
        <f t="shared" si="4"/>
        <v/>
      </c>
    </row>
    <row r="49" spans="1:15" x14ac:dyDescent="0.4">
      <c r="A49" s="9">
        <v>41</v>
      </c>
      <c r="B49" s="5"/>
      <c r="C49" s="47"/>
      <c r="D49" s="57"/>
      <c r="E49" s="58"/>
      <c r="F49" s="59"/>
      <c r="G49" s="22" t="str">
        <f t="shared" si="7"/>
        <v/>
      </c>
      <c r="H49" s="22" t="str">
        <f t="shared" si="7"/>
        <v/>
      </c>
      <c r="I49" s="22" t="str">
        <f t="shared" si="7"/>
        <v/>
      </c>
      <c r="J49" s="44" t="str">
        <f t="shared" si="3"/>
        <v/>
      </c>
      <c r="K49" s="45" t="str">
        <f t="shared" si="3"/>
        <v/>
      </c>
      <c r="L49" s="46" t="str">
        <f t="shared" si="3"/>
        <v/>
      </c>
      <c r="M49" s="44" t="str">
        <f t="shared" si="4"/>
        <v/>
      </c>
      <c r="N49" s="45" t="str">
        <f t="shared" si="4"/>
        <v/>
      </c>
      <c r="O49" s="46" t="str">
        <f t="shared" si="4"/>
        <v/>
      </c>
    </row>
    <row r="50" spans="1:15" x14ac:dyDescent="0.4">
      <c r="A50" s="9">
        <v>42</v>
      </c>
      <c r="B50" s="5"/>
      <c r="C50" s="47"/>
      <c r="D50" s="57"/>
      <c r="E50" s="58"/>
      <c r="F50" s="59"/>
      <c r="G50" s="22" t="str">
        <f t="shared" si="7"/>
        <v/>
      </c>
      <c r="H50" s="22" t="str">
        <f t="shared" si="7"/>
        <v/>
      </c>
      <c r="I50" s="22" t="str">
        <f t="shared" si="7"/>
        <v/>
      </c>
      <c r="J50" s="44" t="str">
        <f t="shared" si="3"/>
        <v/>
      </c>
      <c r="K50" s="45" t="str">
        <f t="shared" si="3"/>
        <v/>
      </c>
      <c r="L50" s="46" t="str">
        <f t="shared" si="3"/>
        <v/>
      </c>
      <c r="M50" s="44" t="str">
        <f t="shared" si="4"/>
        <v/>
      </c>
      <c r="N50" s="45" t="str">
        <f t="shared" si="4"/>
        <v/>
      </c>
      <c r="O50" s="46" t="str">
        <f t="shared" si="4"/>
        <v/>
      </c>
    </row>
    <row r="51" spans="1:15" x14ac:dyDescent="0.4">
      <c r="A51" s="9">
        <v>43</v>
      </c>
      <c r="B51" s="5"/>
      <c r="C51" s="47"/>
      <c r="D51" s="57"/>
      <c r="E51" s="58"/>
      <c r="F51" s="98"/>
      <c r="G51" s="22" t="str">
        <f t="shared" si="7"/>
        <v/>
      </c>
      <c r="H51" s="22" t="str">
        <f t="shared" si="7"/>
        <v/>
      </c>
      <c r="I51" s="22" t="str">
        <f t="shared" si="7"/>
        <v/>
      </c>
      <c r="J51" s="44" t="str">
        <f t="shared" si="3"/>
        <v/>
      </c>
      <c r="K51" s="45" t="str">
        <f t="shared" si="3"/>
        <v/>
      </c>
      <c r="L51" s="46" t="str">
        <f t="shared" si="3"/>
        <v/>
      </c>
      <c r="M51" s="44" t="str">
        <f t="shared" si="4"/>
        <v/>
      </c>
      <c r="N51" s="45" t="str">
        <f t="shared" si="4"/>
        <v/>
      </c>
      <c r="O51" s="46" t="str">
        <f t="shared" si="4"/>
        <v/>
      </c>
    </row>
    <row r="52" spans="1:15" x14ac:dyDescent="0.4">
      <c r="A52" s="9">
        <v>44</v>
      </c>
      <c r="B52" s="5"/>
      <c r="C52" s="47"/>
      <c r="D52" s="57"/>
      <c r="E52" s="58"/>
      <c r="F52" s="99"/>
      <c r="G52" s="22" t="str">
        <f t="shared" si="7"/>
        <v/>
      </c>
      <c r="H52" s="22" t="str">
        <f t="shared" si="7"/>
        <v/>
      </c>
      <c r="I52" s="22" t="str">
        <f t="shared" si="7"/>
        <v/>
      </c>
      <c r="J52" s="44" t="str">
        <f t="shared" si="3"/>
        <v/>
      </c>
      <c r="K52" s="45" t="str">
        <f t="shared" si="3"/>
        <v/>
      </c>
      <c r="L52" s="46" t="str">
        <f t="shared" si="3"/>
        <v/>
      </c>
      <c r="M52" s="44" t="str">
        <f t="shared" si="4"/>
        <v/>
      </c>
      <c r="N52" s="45" t="str">
        <f t="shared" si="4"/>
        <v/>
      </c>
      <c r="O52" s="46" t="str">
        <f t="shared" si="4"/>
        <v/>
      </c>
    </row>
    <row r="53" spans="1:15" x14ac:dyDescent="0.4">
      <c r="A53" s="9">
        <v>45</v>
      </c>
      <c r="B53" s="5"/>
      <c r="C53" s="47"/>
      <c r="D53" s="57"/>
      <c r="E53" s="58"/>
      <c r="F53" s="59"/>
      <c r="G53" s="22" t="str">
        <f t="shared" si="7"/>
        <v/>
      </c>
      <c r="H53" s="22" t="str">
        <f t="shared" si="7"/>
        <v/>
      </c>
      <c r="I53" s="22" t="str">
        <f t="shared" si="7"/>
        <v/>
      </c>
      <c r="J53" s="44" t="str">
        <f t="shared" si="3"/>
        <v/>
      </c>
      <c r="K53" s="45" t="str">
        <f t="shared" si="3"/>
        <v/>
      </c>
      <c r="L53" s="46" t="str">
        <f t="shared" si="3"/>
        <v/>
      </c>
      <c r="M53" s="44" t="str">
        <f t="shared" si="4"/>
        <v/>
      </c>
      <c r="N53" s="45" t="str">
        <f t="shared" si="4"/>
        <v/>
      </c>
      <c r="O53" s="46" t="str">
        <f t="shared" si="4"/>
        <v/>
      </c>
    </row>
    <row r="54" spans="1:15" x14ac:dyDescent="0.4">
      <c r="A54" s="9">
        <v>46</v>
      </c>
      <c r="B54" s="5"/>
      <c r="C54" s="47"/>
      <c r="D54" s="57"/>
      <c r="E54" s="58"/>
      <c r="F54" s="59"/>
      <c r="G54" s="22" t="str">
        <f t="shared" si="7"/>
        <v/>
      </c>
      <c r="H54" s="22" t="str">
        <f t="shared" si="7"/>
        <v/>
      </c>
      <c r="I54" s="22" t="str">
        <f t="shared" si="7"/>
        <v/>
      </c>
      <c r="J54" s="44" t="str">
        <f t="shared" si="3"/>
        <v/>
      </c>
      <c r="K54" s="45" t="str">
        <f t="shared" si="3"/>
        <v/>
      </c>
      <c r="L54" s="46" t="str">
        <f t="shared" si="3"/>
        <v/>
      </c>
      <c r="M54" s="44" t="str">
        <f t="shared" si="4"/>
        <v/>
      </c>
      <c r="N54" s="45" t="str">
        <f t="shared" si="4"/>
        <v/>
      </c>
      <c r="O54" s="46" t="str">
        <f t="shared" si="4"/>
        <v/>
      </c>
    </row>
    <row r="55" spans="1:15" x14ac:dyDescent="0.4">
      <c r="A55" s="9">
        <v>47</v>
      </c>
      <c r="B55" s="5"/>
      <c r="C55" s="47"/>
      <c r="D55" s="57"/>
      <c r="E55" s="58"/>
      <c r="F55" s="59"/>
      <c r="G55" s="22" t="str">
        <f t="shared" si="7"/>
        <v/>
      </c>
      <c r="H55" s="22" t="str">
        <f t="shared" si="7"/>
        <v/>
      </c>
      <c r="I55" s="22" t="str">
        <f t="shared" si="7"/>
        <v/>
      </c>
      <c r="J55" s="44" t="str">
        <f t="shared" si="3"/>
        <v/>
      </c>
      <c r="K55" s="45" t="str">
        <f t="shared" si="3"/>
        <v/>
      </c>
      <c r="L55" s="46" t="str">
        <f t="shared" si="3"/>
        <v/>
      </c>
      <c r="M55" s="44" t="str">
        <f t="shared" si="4"/>
        <v/>
      </c>
      <c r="N55" s="45" t="str">
        <f t="shared" si="4"/>
        <v/>
      </c>
      <c r="O55" s="46" t="str">
        <f t="shared" si="4"/>
        <v/>
      </c>
    </row>
    <row r="56" spans="1:15" x14ac:dyDescent="0.4">
      <c r="A56" s="9">
        <v>48</v>
      </c>
      <c r="B56" s="5"/>
      <c r="C56" s="47"/>
      <c r="D56" s="57"/>
      <c r="E56" s="58"/>
      <c r="F56" s="59"/>
      <c r="G56" s="22" t="str">
        <f t="shared" si="7"/>
        <v/>
      </c>
      <c r="H56" s="22" t="str">
        <f t="shared" si="7"/>
        <v/>
      </c>
      <c r="I56" s="22" t="str">
        <f t="shared" si="7"/>
        <v/>
      </c>
      <c r="J56" s="44" t="str">
        <f t="shared" si="3"/>
        <v/>
      </c>
      <c r="K56" s="45" t="str">
        <f t="shared" si="3"/>
        <v/>
      </c>
      <c r="L56" s="46" t="str">
        <f t="shared" si="3"/>
        <v/>
      </c>
      <c r="M56" s="44" t="str">
        <f t="shared" si="4"/>
        <v/>
      </c>
      <c r="N56" s="45" t="str">
        <f t="shared" si="4"/>
        <v/>
      </c>
      <c r="O56" s="46" t="str">
        <f t="shared" si="4"/>
        <v/>
      </c>
    </row>
    <row r="57" spans="1:15" x14ac:dyDescent="0.4">
      <c r="A57" s="9">
        <v>49</v>
      </c>
      <c r="B57" s="5"/>
      <c r="C57" s="47"/>
      <c r="D57" s="57"/>
      <c r="E57" s="58"/>
      <c r="F57" s="59"/>
      <c r="G57" s="22" t="str">
        <f t="shared" si="7"/>
        <v/>
      </c>
      <c r="H57" s="22" t="str">
        <f t="shared" si="7"/>
        <v/>
      </c>
      <c r="I57" s="22" t="str">
        <f t="shared" si="7"/>
        <v/>
      </c>
      <c r="J57" s="44" t="str">
        <f t="shared" si="3"/>
        <v/>
      </c>
      <c r="K57" s="45" t="str">
        <f t="shared" si="3"/>
        <v/>
      </c>
      <c r="L57" s="46" t="str">
        <f t="shared" si="3"/>
        <v/>
      </c>
      <c r="M57" s="44" t="str">
        <f t="shared" si="4"/>
        <v/>
      </c>
      <c r="N57" s="45" t="str">
        <f t="shared" si="4"/>
        <v/>
      </c>
      <c r="O57" s="46" t="str">
        <f t="shared" si="4"/>
        <v/>
      </c>
    </row>
    <row r="58" spans="1:15" ht="19.5" thickBot="1" x14ac:dyDescent="0.45">
      <c r="A58" s="9">
        <v>50</v>
      </c>
      <c r="B58" s="6"/>
      <c r="C58" s="51"/>
      <c r="D58" s="61"/>
      <c r="E58" s="62"/>
      <c r="F58" s="63"/>
      <c r="G58" s="22" t="str">
        <f t="shared" si="7"/>
        <v/>
      </c>
      <c r="H58" s="22" t="str">
        <f t="shared" si="7"/>
        <v/>
      </c>
      <c r="I58" s="22" t="str">
        <f t="shared" si="7"/>
        <v/>
      </c>
      <c r="J58" s="44" t="str">
        <f t="shared" si="3"/>
        <v/>
      </c>
      <c r="K58" s="45" t="str">
        <f t="shared" si="3"/>
        <v/>
      </c>
      <c r="L58" s="46" t="str">
        <f t="shared" si="3"/>
        <v/>
      </c>
      <c r="M58" s="44" t="str">
        <f t="shared" si="4"/>
        <v/>
      </c>
      <c r="N58" s="45" t="str">
        <f t="shared" si="4"/>
        <v/>
      </c>
      <c r="O58" s="46" t="str">
        <f t="shared" si="4"/>
        <v/>
      </c>
    </row>
    <row r="59" spans="1:15" ht="19.5" thickBot="1" x14ac:dyDescent="0.45">
      <c r="A59" s="9"/>
      <c r="B59" s="92" t="s">
        <v>5</v>
      </c>
      <c r="C59" s="93"/>
      <c r="D59" s="7">
        <f>COUNTIF(D9:D58,1.27)</f>
        <v>2</v>
      </c>
      <c r="E59" s="7">
        <f>COUNTIF(E9:E58,1.5)</f>
        <v>2</v>
      </c>
      <c r="F59" s="8">
        <f>COUNTIF(F9:F58,2)</f>
        <v>2</v>
      </c>
      <c r="G59" s="70">
        <f>M59+G8</f>
        <v>104532.20617</v>
      </c>
      <c r="H59" s="71">
        <f>N59+H8</f>
        <v>105926.425</v>
      </c>
      <c r="I59" s="72">
        <f>O59+I8</f>
        <v>108989.2</v>
      </c>
      <c r="J59" s="67" t="s">
        <v>32</v>
      </c>
      <c r="K59" s="68" t="e">
        <f>B58-B9</f>
        <v>#VALUE!</v>
      </c>
      <c r="L59" s="69" t="s">
        <v>33</v>
      </c>
      <c r="M59" s="81">
        <f>SUM(M9:M58)</f>
        <v>4532.2061699999995</v>
      </c>
      <c r="N59" s="82">
        <f>SUM(N9:N58)</f>
        <v>5926.4249999999993</v>
      </c>
      <c r="O59" s="83">
        <f>SUM(O9:O58)</f>
        <v>8989.2000000000007</v>
      </c>
    </row>
    <row r="60" spans="1:15" ht="19.5" thickBot="1" x14ac:dyDescent="0.45">
      <c r="A60" s="9"/>
      <c r="B60" s="86" t="s">
        <v>6</v>
      </c>
      <c r="C60" s="87"/>
      <c r="D60" s="7">
        <f>COUNTIF(D9:D58,-1)</f>
        <v>1</v>
      </c>
      <c r="E60" s="7">
        <f>COUNTIF(E9:E58,-1)</f>
        <v>1</v>
      </c>
      <c r="F60" s="8">
        <f>COUNTIF(F9:F58,-1)</f>
        <v>1</v>
      </c>
      <c r="G60" s="84" t="s">
        <v>31</v>
      </c>
      <c r="H60" s="85"/>
      <c r="I60" s="91"/>
      <c r="J60" s="84" t="s">
        <v>34</v>
      </c>
      <c r="K60" s="85"/>
      <c r="L60" s="91"/>
      <c r="M60" s="9"/>
      <c r="N60" s="3"/>
      <c r="O60" s="4"/>
    </row>
    <row r="61" spans="1:15" ht="19.5" thickBot="1" x14ac:dyDescent="0.45">
      <c r="A61" s="9"/>
      <c r="B61" s="86" t="s">
        <v>36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1.0453220617000001</v>
      </c>
      <c r="H61" s="77">
        <f>H59/H8</f>
        <v>1.05926425</v>
      </c>
      <c r="I61" s="78">
        <f>I59/I8</f>
        <v>1.0898919999999999</v>
      </c>
      <c r="J61" s="65" t="e">
        <f>(G61-100%)*30/K59</f>
        <v>#VALUE!</v>
      </c>
      <c r="K61" s="65" t="e">
        <f>(H61-100%)*30/K59</f>
        <v>#VALUE!</v>
      </c>
      <c r="L61" s="66" t="e">
        <f>(I61-100%)*30/K59</f>
        <v>#VALUE!</v>
      </c>
      <c r="M61" s="10"/>
      <c r="N61" s="2"/>
      <c r="O61" s="11"/>
    </row>
    <row r="62" spans="1:15" ht="19.5" thickBot="1" x14ac:dyDescent="0.45">
      <c r="A62" s="3"/>
      <c r="B62" s="84" t="s">
        <v>4</v>
      </c>
      <c r="C62" s="85"/>
      <c r="D62" s="79">
        <f>D59/(D59+D60+D61)</f>
        <v>0.66666666666666663</v>
      </c>
      <c r="E62" s="74">
        <f>E59/(E59+E60+E61)</f>
        <v>0.66666666666666663</v>
      </c>
      <c r="F62" s="75">
        <f>F59/(F59+F60+F61)</f>
        <v>0.66666666666666663</v>
      </c>
    </row>
    <row r="64" spans="1:15" x14ac:dyDescent="0.4">
      <c r="D64" s="73"/>
      <c r="E64" s="73"/>
      <c r="F64" s="73"/>
    </row>
  </sheetData>
  <mergeCells count="11">
    <mergeCell ref="B60:C60"/>
    <mergeCell ref="G60:I60"/>
    <mergeCell ref="J60:L60"/>
    <mergeCell ref="B61:C61"/>
    <mergeCell ref="B62:C62"/>
    <mergeCell ref="G6:I6"/>
    <mergeCell ref="J6:L6"/>
    <mergeCell ref="M6:O6"/>
    <mergeCell ref="J8:L8"/>
    <mergeCell ref="M8:O8"/>
    <mergeCell ref="B59:C59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"/>
  <sheetViews>
    <sheetView topLeftCell="A162" zoomScale="80" zoomScaleNormal="80" workbookViewId="0">
      <selection activeCell="B169" sqref="B169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64F01-FA98-4529-B8A5-37E4EBA23CE6}">
  <dimension ref="A1"/>
  <sheetViews>
    <sheetView topLeftCell="A550" zoomScale="80" zoomScaleNormal="80" workbookViewId="0">
      <selection activeCell="A547" sqref="A547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9ECFD-C212-49B1-A7FB-DC2F4DA8C7BB}">
  <dimension ref="A1"/>
  <sheetViews>
    <sheetView topLeftCell="A7" zoomScale="80" zoomScaleNormal="80" workbookViewId="0">
      <selection activeCell="A43" sqref="A43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opLeftCell="E16" zoomScale="145" zoomScaleSheetLayoutView="100" workbookViewId="0">
      <selection activeCell="K22" sqref="K22"/>
    </sheetView>
  </sheetViews>
  <sheetFormatPr defaultColWidth="8.125" defaultRowHeight="13.5" x14ac:dyDescent="0.4"/>
  <cols>
    <col min="1" max="16384" width="8.125" style="52"/>
  </cols>
  <sheetData>
    <row r="1" spans="1:10" x14ac:dyDescent="0.4">
      <c r="A1" s="52" t="s">
        <v>27</v>
      </c>
    </row>
    <row r="2" spans="1:10" x14ac:dyDescent="0.4">
      <c r="A2" s="94" t="s">
        <v>70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4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4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4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4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4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4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4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4">
      <c r="A11" s="52" t="s">
        <v>28</v>
      </c>
    </row>
    <row r="12" spans="1:10" x14ac:dyDescent="0.4">
      <c r="A12" s="96" t="s">
        <v>71</v>
      </c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4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4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4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4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4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4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4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4">
      <c r="A21" s="52" t="s">
        <v>29</v>
      </c>
    </row>
    <row r="22" spans="1:10" x14ac:dyDescent="0.4">
      <c r="A22" s="96" t="s">
        <v>72</v>
      </c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4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4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4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4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4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4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4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tabSelected="1" zoomScale="80" zoomScaleNormal="80" workbookViewId="0">
      <selection activeCell="D16" sqref="D16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30" t="s">
        <v>15</v>
      </c>
      <c r="B1" s="31"/>
      <c r="C1" s="32"/>
      <c r="D1" s="33"/>
      <c r="E1" s="32"/>
      <c r="F1" s="33"/>
      <c r="G1" s="32"/>
      <c r="H1" s="33"/>
    </row>
    <row r="2" spans="1:8" x14ac:dyDescent="0.4">
      <c r="A2" s="34"/>
      <c r="B2" s="32"/>
      <c r="C2" s="32"/>
      <c r="D2" s="33"/>
      <c r="E2" s="32"/>
      <c r="F2" s="33"/>
      <c r="G2" s="32"/>
      <c r="H2" s="33"/>
    </row>
    <row r="3" spans="1:8" x14ac:dyDescent="0.4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 x14ac:dyDescent="0.4">
      <c r="A4" s="37" t="s">
        <v>22</v>
      </c>
      <c r="B4" s="37" t="s">
        <v>23</v>
      </c>
      <c r="C4" s="37"/>
      <c r="D4" s="38" t="s">
        <v>69</v>
      </c>
      <c r="E4" s="37"/>
      <c r="F4" s="38" t="s">
        <v>68</v>
      </c>
      <c r="G4" s="37"/>
      <c r="H4" s="38" t="s">
        <v>48</v>
      </c>
    </row>
    <row r="5" spans="1:8" x14ac:dyDescent="0.4">
      <c r="A5" s="37" t="s">
        <v>22</v>
      </c>
      <c r="B5" s="37"/>
      <c r="C5" s="37"/>
      <c r="D5" s="38"/>
      <c r="E5" s="37"/>
      <c r="F5" s="39"/>
      <c r="G5" s="37"/>
      <c r="H5" s="39"/>
    </row>
    <row r="6" spans="1:8" x14ac:dyDescent="0.4">
      <c r="A6" s="37" t="s">
        <v>22</v>
      </c>
      <c r="B6" s="37"/>
      <c r="C6" s="37"/>
      <c r="D6" s="39"/>
      <c r="E6" s="37"/>
      <c r="F6" s="39"/>
      <c r="G6" s="37"/>
      <c r="H6" s="39"/>
    </row>
    <row r="7" spans="1:8" x14ac:dyDescent="0.4">
      <c r="A7" s="37" t="s">
        <v>22</v>
      </c>
      <c r="B7" s="37"/>
      <c r="C7" s="37"/>
      <c r="D7" s="39"/>
      <c r="E7" s="37"/>
      <c r="F7" s="39"/>
      <c r="G7" s="37"/>
      <c r="H7" s="39"/>
    </row>
    <row r="8" spans="1:8" x14ac:dyDescent="0.4">
      <c r="A8" s="37" t="s">
        <v>22</v>
      </c>
      <c r="B8" s="37"/>
      <c r="C8" s="37"/>
      <c r="D8" s="39"/>
      <c r="E8" s="37"/>
      <c r="F8" s="39"/>
      <c r="G8" s="37"/>
      <c r="H8" s="39"/>
    </row>
    <row r="9" spans="1:8" x14ac:dyDescent="0.4">
      <c r="A9" s="37" t="s">
        <v>22</v>
      </c>
      <c r="B9" s="37"/>
      <c r="C9" s="37"/>
      <c r="D9" s="39"/>
      <c r="E9" s="37"/>
      <c r="F9" s="39"/>
      <c r="G9" s="37"/>
      <c r="H9" s="39"/>
    </row>
    <row r="10" spans="1:8" x14ac:dyDescent="0.4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 x14ac:dyDescent="0.4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 x14ac:dyDescent="0.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検証シート（eurusd1h)</vt:lpstr>
      <vt:lpstr>検証シート（eurusd4h) </vt:lpstr>
      <vt:lpstr>検証シート (eurusd日足)</vt:lpstr>
      <vt:lpstr>画像(eurusd1h)</vt:lpstr>
      <vt:lpstr>画像(eurusd4h) </vt:lpstr>
      <vt:lpstr>画像 (eurusd日足)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2021-10-03T22:00:16Z</dcterms:modified>
</cp:coreProperties>
</file>