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3.png" ContentType="image/png"/>
  <Override PartName="/xl/media/image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<sst xmlns="http://schemas.openxmlformats.org/spreadsheetml/2006/main" count="56" uniqueCount="44">
  <si>
    <t xml:space="preserve">通貨ペア</t>
  </si>
  <si>
    <t xml:space="preserve">NZDUSD</t>
  </si>
  <si>
    <t xml:space="preserve">時間足</t>
  </si>
  <si>
    <t xml:space="preserve">4H足</t>
  </si>
  <si>
    <t xml:space="preserve">当初資金</t>
  </si>
  <si>
    <t xml:space="preserve">エントリー理由</t>
  </si>
  <si>
    <t xml:space="preserve">10MA・20MAの両方の上側にキャンドルがあれば買い方向、下側なら売り方向。MAに触れてPB出現でエントリー待ち、PB高値or安値ブレイクでエントリー。</t>
  </si>
  <si>
    <t xml:space="preserve">決済理由</t>
  </si>
  <si>
    <t xml:space="preserve">フィボナッチターゲット1.27, 1.5, 2.0で決済(黄色で塗りつぶしたところはフィボナッチターゲット5までとれている）</t>
  </si>
  <si>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</si>
  <si>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</si>
  <si>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</si>
  <si>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</si>
  <si>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</si>
  <si>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</si>
  <si>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</si>
  <si>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</si>
  <si>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</si>
  <si>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</si>
  <si>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</si>
  <si>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</si>
  <si>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</si>
  <si>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現在保持中２</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</si>
  <si>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</si>
  <si>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</si>
  <si>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</si>
  <si>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</si>
  <si>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</si>
  <si>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</si>
  <si>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</si>
  <si>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</si>
  <si>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気付き　質問</t>
  </si>
  <si>
    <t xml:space="preserve">今回は多数の通貨からPBに適した形状になっているものを選んでトレードしました。
１　NZDUSDについては売りエントリー後放置し、移動平均線の間にろうそく足の実体が入ってきたことから決済としました。
ただ、下値を更新せず固い抵抗線があるような感じだったので下ひげの陽線が出たところで決済としたよかったかもしれません。
２　についてはまだ決済するようなシグナルが出ているとは思えないため保有中です。
ほかに、決済したほうがいい兆候があればご指導いただけるとありがたいです。</t>
  </si>
  <si>
    <t xml:space="preserve">感想</t>
  </si>
  <si>
    <t xml:space="preserve">前回お話しいただいた通り、できるだけ回数をこなしていきたいと思っています。たった５か月しかないのでPBの検証が終わったらほかのルールでも検証をしていきたいと思います。
</t>
  </si>
  <si>
    <t xml:space="preserve">今後</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</si>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</sst>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3">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b val="true"/>
      <sz val="9"/>
      <color rgb="FF000000"/>
      <name val="游ゴシック"/>
      <family val="3"/>
      <charset val="128"/>
    </font>
    <font>
      <sz val="11"/>
      <color rgb="FF000000"/>
      <name val="游ゴシック"/>
      <family val="3"/>
      <charset val="128"/>
    </font>
    <font>
      <sz val="11"/>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6" fillId="0" borderId="6"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6" fontId="7" fillId="0" borderId="7" xfId="0" applyFont="true" applyBorder="true" applyAlignment="false" applyProtection="false">
      <alignment horizontal="general" vertical="center" textRotation="0" wrapText="false" indent="0" shrinkToFit="false"/>
      <protection locked="true" hidden="false"/>
    </xf>
    <xf numFmtId="166" fontId="0" fillId="0" borderId="8" xfId="0" applyFont="false" applyBorder="true" applyAlignment="false" applyProtection="false">
      <alignment horizontal="general" vertical="center" textRotation="0" wrapText="false" indent="0" shrinkToFit="false"/>
      <protection locked="true" hidden="false"/>
    </xf>
    <xf numFmtId="166" fontId="0" fillId="0" borderId="9"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7" fontId="0" fillId="0" borderId="1" xfId="0" applyFont="false" applyBorder="true" applyAlignment="fals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6" fontId="0" fillId="0" borderId="0" xfId="0" applyFont="false" applyBorder="true" applyAlignment="false" applyProtection="false">
      <alignment horizontal="general" vertical="center" textRotation="0" wrapText="false" indent="0" shrinkToFit="false"/>
      <protection locked="true" hidden="false"/>
    </xf>
    <xf numFmtId="168" fontId="0" fillId="0" borderId="2" xfId="21" applyFont="true" applyBorder="true" applyAlignment="true" applyProtection="true">
      <alignment horizontal="general" vertical="center" textRotation="0" wrapText="false" indent="0" shrinkToFit="false"/>
      <protection locked="true" hidden="false"/>
    </xf>
    <xf numFmtId="168" fontId="0" fillId="0" borderId="3" xfId="21" applyFont="true" applyBorder="true" applyAlignment="true" applyProtection="true">
      <alignment horizontal="general" vertical="center" textRotation="0" wrapText="false" indent="0" shrinkToFit="false"/>
      <protection locked="true" hidden="false"/>
    </xf>
    <xf numFmtId="168" fontId="0" fillId="0" borderId="4" xfId="21"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false" applyProtection="false">
      <alignment horizontal="general" vertical="center" textRotation="0" wrapText="false" indent="0" shrinkToFit="false"/>
      <protection locked="true" hidden="false"/>
    </xf>
    <xf numFmtId="167" fontId="0" fillId="0" borderId="11"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8" fontId="0" fillId="0" borderId="10" xfId="21" applyFont="true" applyBorder="true" applyAlignment="true" applyProtection="true">
      <alignment horizontal="general" vertical="center" textRotation="0" wrapText="false" indent="0" shrinkToFit="false"/>
      <protection locked="true" hidden="false"/>
    </xf>
    <xf numFmtId="168" fontId="0" fillId="0" borderId="0" xfId="21" applyFont="true" applyBorder="true" applyAlignment="true" applyProtection="true">
      <alignment horizontal="general" vertical="center" textRotation="0" wrapText="false" indent="0" shrinkToFit="false"/>
      <protection locked="true" hidden="false"/>
    </xf>
    <xf numFmtId="168" fontId="0" fillId="0" borderId="12" xfId="21"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8" fillId="2" borderId="12"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7" fontId="0" fillId="0" borderId="6" xfId="0" applyFont="false" applyBorder="true" applyAlignment="fals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8" fillId="0" borderId="15"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center" textRotation="0" wrapText="false" indent="0" shrinkToFit="false"/>
      <protection locked="true" hidden="false"/>
    </xf>
    <xf numFmtId="169" fontId="5" fillId="0" borderId="12" xfId="0" applyFont="true" applyBorder="true" applyAlignment="false" applyProtection="false">
      <alignment horizontal="general" vertical="center" textRotation="0" wrapText="false" indent="0" shrinkToFit="false"/>
      <protection locked="true" hidden="false"/>
    </xf>
    <xf numFmtId="166" fontId="0" fillId="0" borderId="7" xfId="0" applyFont="false" applyBorder="true" applyAlignment="false" applyProtection="false">
      <alignment horizontal="general" vertical="center" textRotation="0" wrapText="false" indent="0" shrinkToFit="false"/>
      <protection locked="true" hidden="false"/>
    </xf>
    <xf numFmtId="168" fontId="9" fillId="0" borderId="7" xfId="21" applyFont="true" applyBorder="true" applyAlignment="true" applyProtection="true">
      <alignment horizontal="general" vertical="center" textRotation="0" wrapText="false" indent="0" shrinkToFit="false"/>
      <protection locked="true" hidden="false"/>
    </xf>
    <xf numFmtId="164" fontId="9" fillId="0" borderId="9" xfId="0" applyFont="true" applyBorder="true" applyAlignment="false" applyProtection="false">
      <alignment horizontal="general" vertical="center" textRotation="0" wrapText="false" indent="0" shrinkToFit="false"/>
      <protection locked="true" hidden="false"/>
    </xf>
    <xf numFmtId="168" fontId="0" fillId="0" borderId="7" xfId="0" applyFont="false" applyBorder="true" applyAlignment="false" applyProtection="false">
      <alignment horizontal="general" vertical="center" textRotation="0" wrapText="false" indent="0" shrinkToFit="false"/>
      <protection locked="true" hidden="false"/>
    </xf>
    <xf numFmtId="168" fontId="0" fillId="0" borderId="8" xfId="0" applyFont="false" applyBorder="true" applyAlignment="false" applyProtection="false">
      <alignment horizontal="general" vertical="center" textRotation="0" wrapText="false" indent="0" shrinkToFit="false"/>
      <protection locked="true" hidden="false"/>
    </xf>
    <xf numFmtId="168" fontId="0" fillId="0" borderId="9" xfId="0" applyFont="fals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center" textRotation="0" wrapText="false" indent="0" shrinkToFit="false"/>
      <protection locked="true" hidden="false"/>
    </xf>
    <xf numFmtId="170" fontId="5" fillId="0" borderId="8" xfId="0" applyFont="true" applyBorder="true" applyAlignment="false" applyProtection="false">
      <alignment horizontal="general" vertical="center" textRotation="0" wrapText="false" indent="0" shrinkToFit="false"/>
      <protection locked="true" hidden="false"/>
    </xf>
    <xf numFmtId="170" fontId="5" fillId="0" borderId="9" xfId="0" applyFont="true" applyBorder="true" applyAlignment="false" applyProtection="false">
      <alignment horizontal="general" vertical="center" textRotation="0" wrapText="false" indent="0" shrinkToFit="false"/>
      <protection locked="true" hidden="false"/>
    </xf>
    <xf numFmtId="170"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3" borderId="1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72" fontId="12" fillId="0" borderId="16"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603360</xdr:colOff>
      <xdr:row>13</xdr:row>
      <xdr:rowOff>77040</xdr:rowOff>
    </xdr:from>
    <xdr:to>
      <xdr:col>9</xdr:col>
      <xdr:colOff>509760</xdr:colOff>
      <xdr:row>18</xdr:row>
      <xdr:rowOff>126000</xdr:rowOff>
    </xdr:to>
    <xdr:sp>
      <xdr:nvSpPr>
        <xdr:cNvPr id="0" name="正方形/長方形 2"/>
        <xdr:cNvSpPr/>
      </xdr:nvSpPr>
      <xdr:spPr>
        <a:xfrm rot="856800">
          <a:off x="5448600" y="2354760"/>
          <a:ext cx="534960" cy="925560"/>
        </a:xfrm>
        <a:prstGeom prst="rect">
          <a:avLst/>
        </a:prstGeom>
        <a:noFill/>
        <a:ln w="0">
          <a:noFill/>
        </a:ln>
      </xdr:spPr>
      <xdr:style>
        <a:lnRef idx="0"/>
        <a:fillRef idx="0"/>
        <a:effectRef idx="0"/>
        <a:fontRef idx="minor"/>
      </xdr:style>
    </xdr:sp>
    <xdr:clientData/>
  </xdr:twoCellAnchor>
  <xdr:twoCellAnchor editAs="oneCell">
    <xdr:from>
      <xdr:col>10</xdr:col>
      <xdr:colOff>46080</xdr:colOff>
      <xdr:row>60</xdr:row>
      <xdr:rowOff>106560</xdr:rowOff>
    </xdr:from>
    <xdr:to>
      <xdr:col>10</xdr:col>
      <xdr:colOff>64800</xdr:colOff>
      <xdr:row>61</xdr:row>
      <xdr:rowOff>138600</xdr:rowOff>
    </xdr:to>
    <xdr:sp>
      <xdr:nvSpPr>
        <xdr:cNvPr id="1" name="正方形/長方形 7"/>
        <xdr:cNvSpPr/>
      </xdr:nvSpPr>
      <xdr:spPr>
        <a:xfrm>
          <a:off x="6148800" y="10622160"/>
          <a:ext cx="18720" cy="207000"/>
        </a:xfrm>
        <a:prstGeom prst="rect">
          <a:avLst/>
        </a:prstGeom>
        <a:noFill/>
        <a:ln w="0">
          <a:noFill/>
        </a:ln>
      </xdr:spPr>
      <xdr:style>
        <a:lnRef idx="0"/>
        <a:fillRef idx="0"/>
        <a:effectRef idx="0"/>
        <a:fontRef idx="minor"/>
      </xdr:style>
    </xdr:sp>
    <xdr:clientData/>
  </xdr:twoCellAnchor>
  <xdr:twoCellAnchor editAs="oneCell">
    <xdr:from>
      <xdr:col>10</xdr:col>
      <xdr:colOff>267120</xdr:colOff>
      <xdr:row>31</xdr:row>
      <xdr:rowOff>30960</xdr:rowOff>
    </xdr:from>
    <xdr:to>
      <xdr:col>10</xdr:col>
      <xdr:colOff>285840</xdr:colOff>
      <xdr:row>32</xdr:row>
      <xdr:rowOff>62640</xdr:rowOff>
    </xdr:to>
    <xdr:sp>
      <xdr:nvSpPr>
        <xdr:cNvPr id="2" name="正方形/長方形 1"/>
        <xdr:cNvSpPr/>
      </xdr:nvSpPr>
      <xdr:spPr>
        <a:xfrm>
          <a:off x="6369840" y="5463720"/>
          <a:ext cx="18720" cy="207000"/>
        </a:xfrm>
        <a:prstGeom prst="rect">
          <a:avLst/>
        </a:prstGeom>
        <a:noFill/>
        <a:ln w="0">
          <a:noFill/>
        </a:ln>
      </xdr:spPr>
      <xdr:style>
        <a:lnRef idx="0"/>
        <a:fillRef idx="0"/>
        <a:effectRef idx="0"/>
        <a:fontRef idx="minor"/>
      </xdr:style>
    </xdr:sp>
    <xdr:clientData/>
  </xdr:twoCellAnchor>
  <xdr:twoCellAnchor editAs="oneCell">
    <xdr:from>
      <xdr:col>13</xdr:col>
      <xdr:colOff>327600</xdr:colOff>
      <xdr:row>77</xdr:row>
      <xdr:rowOff>68760</xdr:rowOff>
    </xdr:from>
    <xdr:to>
      <xdr:col>13</xdr:col>
      <xdr:colOff>343800</xdr:colOff>
      <xdr:row>78</xdr:row>
      <xdr:rowOff>47880</xdr:rowOff>
    </xdr:to>
    <xdr:sp>
      <xdr:nvSpPr>
        <xdr:cNvPr id="3" name="正方形/長方形 3"/>
        <xdr:cNvSpPr/>
      </xdr:nvSpPr>
      <xdr:spPr>
        <a:xfrm>
          <a:off x="8316360" y="13563720"/>
          <a:ext cx="16200" cy="154440"/>
        </a:xfrm>
        <a:prstGeom prst="rect">
          <a:avLst/>
        </a:prstGeom>
        <a:noFill/>
        <a:ln w="0">
          <a:noFill/>
        </a:ln>
      </xdr:spPr>
      <xdr:style>
        <a:lnRef idx="0"/>
        <a:fillRef idx="0"/>
        <a:effectRef idx="0"/>
        <a:fontRef idx="minor"/>
      </xdr:style>
    </xdr:sp>
    <xdr:clientData/>
  </xdr:twoCellAnchor>
  <xdr:twoCellAnchor editAs="oneCell">
    <xdr:from>
      <xdr:col>6</xdr:col>
      <xdr:colOff>305280</xdr:colOff>
      <xdr:row>137</xdr:row>
      <xdr:rowOff>-360</xdr:rowOff>
    </xdr:from>
    <xdr:to>
      <xdr:col>6</xdr:col>
      <xdr:colOff>324000</xdr:colOff>
      <xdr:row>138</xdr:row>
      <xdr:rowOff>31320</xdr:rowOff>
    </xdr:to>
    <xdr:sp>
      <xdr:nvSpPr>
        <xdr:cNvPr id="4" name="正方形/長方形 5"/>
        <xdr:cNvSpPr/>
      </xdr:nvSpPr>
      <xdr:spPr>
        <a:xfrm>
          <a:off x="3893400" y="24010200"/>
          <a:ext cx="18720" cy="207000"/>
        </a:xfrm>
        <a:prstGeom prst="rect">
          <a:avLst/>
        </a:prstGeom>
        <a:noFill/>
        <a:ln w="0">
          <a:noFill/>
        </a:ln>
      </xdr:spPr>
      <xdr:style>
        <a:lnRef idx="0"/>
        <a:fillRef idx="0"/>
        <a:effectRef idx="0"/>
        <a:fontRef idx="minor"/>
      </xdr:style>
    </xdr:sp>
    <xdr:clientData/>
  </xdr:twoCellAnchor>
  <xdr:twoCellAnchor editAs="oneCell">
    <xdr:from>
      <xdr:col>7</xdr:col>
      <xdr:colOff>198360</xdr:colOff>
      <xdr:row>135</xdr:row>
      <xdr:rowOff>30960</xdr:rowOff>
    </xdr:from>
    <xdr:to>
      <xdr:col>7</xdr:col>
      <xdr:colOff>217080</xdr:colOff>
      <xdr:row>136</xdr:row>
      <xdr:rowOff>62640</xdr:rowOff>
    </xdr:to>
    <xdr:sp>
      <xdr:nvSpPr>
        <xdr:cNvPr id="5" name="正方形/長方形 6"/>
        <xdr:cNvSpPr/>
      </xdr:nvSpPr>
      <xdr:spPr>
        <a:xfrm>
          <a:off x="4415040" y="23690880"/>
          <a:ext cx="18720" cy="207000"/>
        </a:xfrm>
        <a:prstGeom prst="rect">
          <a:avLst/>
        </a:prstGeom>
        <a:noFill/>
        <a:ln w="0">
          <a:noFill/>
        </a:ln>
      </xdr:spPr>
      <xdr:style>
        <a:lnRef idx="0"/>
        <a:fillRef idx="0"/>
        <a:effectRef idx="0"/>
        <a:fontRef idx="minor"/>
      </xdr:style>
    </xdr:sp>
    <xdr:clientData/>
  </xdr:twoCellAnchor>
  <xdr:twoCellAnchor editAs="oneCell">
    <xdr:from>
      <xdr:col>7</xdr:col>
      <xdr:colOff>613080</xdr:colOff>
      <xdr:row>134</xdr:row>
      <xdr:rowOff>23400</xdr:rowOff>
    </xdr:from>
    <xdr:to>
      <xdr:col>7</xdr:col>
      <xdr:colOff>629280</xdr:colOff>
      <xdr:row>135</xdr:row>
      <xdr:rowOff>2520</xdr:rowOff>
    </xdr:to>
    <xdr:sp>
      <xdr:nvSpPr>
        <xdr:cNvPr id="6" name="正方形/長方形 14"/>
        <xdr:cNvSpPr/>
      </xdr:nvSpPr>
      <xdr:spPr>
        <a:xfrm>
          <a:off x="4829760" y="23508000"/>
          <a:ext cx="16200" cy="154440"/>
        </a:xfrm>
        <a:prstGeom prst="rect">
          <a:avLst/>
        </a:prstGeom>
        <a:noFill/>
        <a:ln w="0">
          <a:noFill/>
        </a:ln>
      </xdr:spPr>
      <xdr:style>
        <a:lnRef idx="0"/>
        <a:fillRef idx="0"/>
        <a:effectRef idx="0"/>
        <a:fontRef idx="minor"/>
      </xdr:style>
    </xdr:sp>
    <xdr:clientData/>
  </xdr:twoCellAnchor>
  <xdr:twoCellAnchor editAs="oneCell">
    <xdr:from>
      <xdr:col>8</xdr:col>
      <xdr:colOff>144720</xdr:colOff>
      <xdr:row>105</xdr:row>
      <xdr:rowOff>23400</xdr:rowOff>
    </xdr:from>
    <xdr:to>
      <xdr:col>8</xdr:col>
      <xdr:colOff>160920</xdr:colOff>
      <xdr:row>106</xdr:row>
      <xdr:rowOff>47160</xdr:rowOff>
    </xdr:to>
    <xdr:sp>
      <xdr:nvSpPr>
        <xdr:cNvPr id="7" name="正方形/長方形 17"/>
        <xdr:cNvSpPr/>
      </xdr:nvSpPr>
      <xdr:spPr>
        <a:xfrm>
          <a:off x="4990320" y="18425520"/>
          <a:ext cx="16200" cy="199080"/>
        </a:xfrm>
        <a:prstGeom prst="rect">
          <a:avLst/>
        </a:prstGeom>
        <a:noFill/>
        <a:ln w="0">
          <a:noFill/>
        </a:ln>
      </xdr:spPr>
      <xdr:style>
        <a:lnRef idx="0"/>
        <a:fillRef idx="0"/>
        <a:effectRef idx="0"/>
        <a:fontRef idx="minor"/>
      </xdr:style>
    </xdr:sp>
    <xdr:clientData/>
  </xdr:twoCellAnchor>
  <xdr:twoCellAnchor editAs="oneCell">
    <xdr:from>
      <xdr:col>9</xdr:col>
      <xdr:colOff>343080</xdr:colOff>
      <xdr:row>103</xdr:row>
      <xdr:rowOff>0</xdr:rowOff>
    </xdr:from>
    <xdr:to>
      <xdr:col>9</xdr:col>
      <xdr:colOff>361800</xdr:colOff>
      <xdr:row>104</xdr:row>
      <xdr:rowOff>33480</xdr:rowOff>
    </xdr:to>
    <xdr:sp>
      <xdr:nvSpPr>
        <xdr:cNvPr id="8" name="正方形/長方形 10"/>
        <xdr:cNvSpPr/>
      </xdr:nvSpPr>
      <xdr:spPr>
        <a:xfrm>
          <a:off x="5817240" y="18051480"/>
          <a:ext cx="18720" cy="208800"/>
        </a:xfrm>
        <a:prstGeom prst="rect">
          <a:avLst/>
        </a:prstGeom>
        <a:noFill/>
        <a:ln w="0">
          <a:noFill/>
        </a:ln>
      </xdr:spPr>
      <xdr:style>
        <a:lnRef idx="0"/>
        <a:fillRef idx="0"/>
        <a:effectRef idx="0"/>
        <a:fontRef idx="minor"/>
      </xdr:style>
    </xdr:sp>
    <xdr:clientData/>
  </xdr:twoCellAnchor>
  <xdr:twoCellAnchor editAs="oneCell">
    <xdr:from>
      <xdr:col>12</xdr:col>
      <xdr:colOff>449640</xdr:colOff>
      <xdr:row>178</xdr:row>
      <xdr:rowOff>144720</xdr:rowOff>
    </xdr:from>
    <xdr:to>
      <xdr:col>12</xdr:col>
      <xdr:colOff>465840</xdr:colOff>
      <xdr:row>180</xdr:row>
      <xdr:rowOff>2880</xdr:rowOff>
    </xdr:to>
    <xdr:sp>
      <xdr:nvSpPr>
        <xdr:cNvPr id="9" name="正方形/長方形 22"/>
        <xdr:cNvSpPr/>
      </xdr:nvSpPr>
      <xdr:spPr>
        <a:xfrm>
          <a:off x="7809840" y="31340880"/>
          <a:ext cx="16200" cy="208800"/>
        </a:xfrm>
        <a:prstGeom prst="rect">
          <a:avLst/>
        </a:prstGeom>
        <a:noFill/>
        <a:ln w="0">
          <a:noFill/>
        </a:ln>
      </xdr:spPr>
      <xdr:style>
        <a:lnRef idx="0"/>
        <a:fillRef idx="0"/>
        <a:effectRef idx="0"/>
        <a:fontRef idx="minor"/>
      </xdr:style>
    </xdr:sp>
    <xdr:clientData/>
  </xdr:twoCellAnchor>
  <xdr:twoCellAnchor editAs="oneCell">
    <xdr:from>
      <xdr:col>15</xdr:col>
      <xdr:colOff>480600</xdr:colOff>
      <xdr:row>180</xdr:row>
      <xdr:rowOff>23040</xdr:rowOff>
    </xdr:from>
    <xdr:to>
      <xdr:col>15</xdr:col>
      <xdr:colOff>496800</xdr:colOff>
      <xdr:row>181</xdr:row>
      <xdr:rowOff>2520</xdr:rowOff>
    </xdr:to>
    <xdr:sp>
      <xdr:nvSpPr>
        <xdr:cNvPr id="10" name="正方形/長方形 23"/>
        <xdr:cNvSpPr/>
      </xdr:nvSpPr>
      <xdr:spPr>
        <a:xfrm>
          <a:off x="9726480" y="31569840"/>
          <a:ext cx="16200" cy="154440"/>
        </a:xfrm>
        <a:prstGeom prst="rect">
          <a:avLst/>
        </a:prstGeom>
        <a:noFill/>
        <a:ln w="0">
          <a:noFill/>
        </a:ln>
      </xdr:spPr>
      <xdr:style>
        <a:lnRef idx="0"/>
        <a:fillRef idx="0"/>
        <a:effectRef idx="0"/>
        <a:fontRef idx="minor"/>
      </xdr:style>
    </xdr:sp>
    <xdr:clientData/>
  </xdr:twoCellAnchor>
  <xdr:twoCellAnchor editAs="oneCell">
    <xdr:from>
      <xdr:col>15</xdr:col>
      <xdr:colOff>190800</xdr:colOff>
      <xdr:row>223</xdr:row>
      <xdr:rowOff>69120</xdr:rowOff>
    </xdr:from>
    <xdr:to>
      <xdr:col>15</xdr:col>
      <xdr:colOff>209520</xdr:colOff>
      <xdr:row>224</xdr:row>
      <xdr:rowOff>100800</xdr:rowOff>
    </xdr:to>
    <xdr:sp>
      <xdr:nvSpPr>
        <xdr:cNvPr id="11" name="正方形/長方形 27"/>
        <xdr:cNvSpPr/>
      </xdr:nvSpPr>
      <xdr:spPr>
        <a:xfrm>
          <a:off x="9436680" y="39151800"/>
          <a:ext cx="18720" cy="207000"/>
        </a:xfrm>
        <a:prstGeom prst="rect">
          <a:avLst/>
        </a:prstGeom>
        <a:noFill/>
        <a:ln w="0">
          <a:noFill/>
        </a:ln>
      </xdr:spPr>
      <xdr:style>
        <a:lnRef idx="0"/>
        <a:fillRef idx="0"/>
        <a:effectRef idx="0"/>
        <a:fontRef idx="minor"/>
      </xdr:style>
    </xdr:sp>
    <xdr:clientData/>
  </xdr:twoCellAnchor>
  <xdr:twoCellAnchor editAs="oneCell">
    <xdr:from>
      <xdr:col>8</xdr:col>
      <xdr:colOff>380880</xdr:colOff>
      <xdr:row>275</xdr:row>
      <xdr:rowOff>-360</xdr:rowOff>
    </xdr:from>
    <xdr:to>
      <xdr:col>8</xdr:col>
      <xdr:colOff>399600</xdr:colOff>
      <xdr:row>276</xdr:row>
      <xdr:rowOff>32400</xdr:rowOff>
    </xdr:to>
    <xdr:sp>
      <xdr:nvSpPr>
        <xdr:cNvPr id="12" name="正方形/長方形 9"/>
        <xdr:cNvSpPr/>
      </xdr:nvSpPr>
      <xdr:spPr>
        <a:xfrm>
          <a:off x="5226480" y="48196080"/>
          <a:ext cx="18720" cy="208080"/>
        </a:xfrm>
        <a:prstGeom prst="rect">
          <a:avLst/>
        </a:prstGeom>
        <a:noFill/>
        <a:ln w="0">
          <a:noFill/>
        </a:ln>
      </xdr:spPr>
      <xdr:style>
        <a:lnRef idx="0"/>
        <a:fillRef idx="0"/>
        <a:effectRef idx="0"/>
        <a:fontRef idx="minor"/>
      </xdr:style>
    </xdr:sp>
    <xdr:clientData/>
  </xdr:twoCellAnchor>
  <xdr:twoCellAnchor editAs="oneCell">
    <xdr:from>
      <xdr:col>12</xdr:col>
      <xdr:colOff>144720</xdr:colOff>
      <xdr:row>267</xdr:row>
      <xdr:rowOff>0</xdr:rowOff>
    </xdr:from>
    <xdr:to>
      <xdr:col>12</xdr:col>
      <xdr:colOff>160920</xdr:colOff>
      <xdr:row>268</xdr:row>
      <xdr:rowOff>33480</xdr:rowOff>
    </xdr:to>
    <xdr:sp>
      <xdr:nvSpPr>
        <xdr:cNvPr id="13" name="正方形/長方形 11"/>
        <xdr:cNvSpPr/>
      </xdr:nvSpPr>
      <xdr:spPr>
        <a:xfrm>
          <a:off x="7504920" y="46794240"/>
          <a:ext cx="16200" cy="208800"/>
        </a:xfrm>
        <a:prstGeom prst="rect">
          <a:avLst/>
        </a:prstGeom>
        <a:noFill/>
        <a:ln w="0">
          <a:noFill/>
        </a:ln>
      </xdr:spPr>
      <xdr:style>
        <a:lnRef idx="0"/>
        <a:fillRef idx="0"/>
        <a:effectRef idx="0"/>
        <a:fontRef idx="minor"/>
      </xdr:style>
    </xdr:sp>
    <xdr:clientData/>
  </xdr:twoCellAnchor>
  <xdr:twoCellAnchor editAs="oneCell">
    <xdr:from>
      <xdr:col>9</xdr:col>
      <xdr:colOff>612720</xdr:colOff>
      <xdr:row>314</xdr:row>
      <xdr:rowOff>69120</xdr:rowOff>
    </xdr:from>
    <xdr:to>
      <xdr:col>9</xdr:col>
      <xdr:colOff>628920</xdr:colOff>
      <xdr:row>315</xdr:row>
      <xdr:rowOff>48240</xdr:rowOff>
    </xdr:to>
    <xdr:sp>
      <xdr:nvSpPr>
        <xdr:cNvPr id="14" name="正方形/長方形 13"/>
        <xdr:cNvSpPr/>
      </xdr:nvSpPr>
      <xdr:spPr>
        <a:xfrm>
          <a:off x="6086880" y="55100520"/>
          <a:ext cx="16200" cy="154440"/>
        </a:xfrm>
        <a:prstGeom prst="rect">
          <a:avLst/>
        </a:prstGeom>
        <a:noFill/>
        <a:ln w="0">
          <a:noFill/>
        </a:ln>
      </xdr:spPr>
      <xdr:style>
        <a:lnRef idx="0"/>
        <a:fillRef idx="0"/>
        <a:effectRef idx="0"/>
        <a:fontRef idx="minor"/>
      </xdr:style>
    </xdr:sp>
    <xdr:clientData/>
  </xdr:twoCellAnchor>
  <xdr:twoCellAnchor editAs="oneCell">
    <xdr:from>
      <xdr:col>12</xdr:col>
      <xdr:colOff>247680</xdr:colOff>
      <xdr:row>329</xdr:row>
      <xdr:rowOff>104760</xdr:rowOff>
    </xdr:from>
    <xdr:to>
      <xdr:col>12</xdr:col>
      <xdr:colOff>430200</xdr:colOff>
      <xdr:row>331</xdr:row>
      <xdr:rowOff>16920</xdr:rowOff>
    </xdr:to>
    <xdr:sp>
      <xdr:nvSpPr>
        <xdr:cNvPr id="15" name="テキスト ボックス 15"/>
        <xdr:cNvSpPr/>
      </xdr:nvSpPr>
      <xdr:spPr>
        <a:xfrm>
          <a:off x="7607880" y="57765240"/>
          <a:ext cx="182520" cy="262440"/>
        </a:xfrm>
        <a:prstGeom prst="rect">
          <a:avLst/>
        </a:prstGeom>
        <a:noFill/>
        <a:ln w="0">
          <a:noFill/>
        </a:ln>
      </xdr:spPr>
      <xdr:style>
        <a:lnRef idx="0"/>
        <a:fillRef idx="0"/>
        <a:effectRef idx="0"/>
        <a:fontRef idx="minor"/>
      </xdr:style>
    </xdr:sp>
    <xdr:clientData/>
  </xdr:twoCellAnchor>
  <xdr:twoCellAnchor editAs="oneCell">
    <xdr:from>
      <xdr:col>14</xdr:col>
      <xdr:colOff>556560</xdr:colOff>
      <xdr:row>307</xdr:row>
      <xdr:rowOff>69120</xdr:rowOff>
    </xdr:from>
    <xdr:to>
      <xdr:col>14</xdr:col>
      <xdr:colOff>572760</xdr:colOff>
      <xdr:row>308</xdr:row>
      <xdr:rowOff>48240</xdr:rowOff>
    </xdr:to>
    <xdr:sp>
      <xdr:nvSpPr>
        <xdr:cNvPr id="16" name="正方形/長方形 16"/>
        <xdr:cNvSpPr/>
      </xdr:nvSpPr>
      <xdr:spPr>
        <a:xfrm>
          <a:off x="9173880" y="53873640"/>
          <a:ext cx="16200" cy="154440"/>
        </a:xfrm>
        <a:prstGeom prst="rect">
          <a:avLst/>
        </a:prstGeom>
        <a:noFill/>
        <a:ln w="0">
          <a:noFill/>
        </a:ln>
      </xdr:spPr>
      <xdr:style>
        <a:lnRef idx="0"/>
        <a:fillRef idx="0"/>
        <a:effectRef idx="0"/>
        <a:fontRef idx="minor"/>
      </xdr:style>
    </xdr:sp>
    <xdr:clientData/>
  </xdr:twoCellAnchor>
  <xdr:twoCellAnchor editAs="oneCell">
    <xdr:from>
      <xdr:col>7</xdr:col>
      <xdr:colOff>252000</xdr:colOff>
      <xdr:row>355</xdr:row>
      <xdr:rowOff>145080</xdr:rowOff>
    </xdr:from>
    <xdr:to>
      <xdr:col>7</xdr:col>
      <xdr:colOff>268200</xdr:colOff>
      <xdr:row>356</xdr:row>
      <xdr:rowOff>124200</xdr:rowOff>
    </xdr:to>
    <xdr:sp>
      <xdr:nvSpPr>
        <xdr:cNvPr id="17" name="正方形/長方形 19"/>
        <xdr:cNvSpPr/>
      </xdr:nvSpPr>
      <xdr:spPr>
        <a:xfrm>
          <a:off x="4468680" y="62362080"/>
          <a:ext cx="16200" cy="154440"/>
        </a:xfrm>
        <a:prstGeom prst="rect">
          <a:avLst/>
        </a:prstGeom>
        <a:noFill/>
        <a:ln w="0">
          <a:noFill/>
        </a:ln>
      </xdr:spPr>
      <xdr:style>
        <a:lnRef idx="0"/>
        <a:fillRef idx="0"/>
        <a:effectRef idx="0"/>
        <a:fontRef idx="minor"/>
      </xdr:style>
    </xdr:sp>
    <xdr:clientData/>
  </xdr:twoCellAnchor>
  <xdr:twoCellAnchor editAs="oneCell">
    <xdr:from>
      <xdr:col>9</xdr:col>
      <xdr:colOff>68760</xdr:colOff>
      <xdr:row>355</xdr:row>
      <xdr:rowOff>160560</xdr:rowOff>
    </xdr:from>
    <xdr:to>
      <xdr:col>9</xdr:col>
      <xdr:colOff>84960</xdr:colOff>
      <xdr:row>357</xdr:row>
      <xdr:rowOff>16560</xdr:rowOff>
    </xdr:to>
    <xdr:sp>
      <xdr:nvSpPr>
        <xdr:cNvPr id="18" name="正方形/長方形 20"/>
        <xdr:cNvSpPr/>
      </xdr:nvSpPr>
      <xdr:spPr>
        <a:xfrm>
          <a:off x="5542920" y="62377560"/>
          <a:ext cx="16200" cy="206640"/>
        </a:xfrm>
        <a:prstGeom prst="rect">
          <a:avLst/>
        </a:prstGeom>
        <a:noFill/>
        <a:ln w="0">
          <a:noFill/>
        </a:ln>
      </xdr:spPr>
      <xdr:style>
        <a:lnRef idx="0"/>
        <a:fillRef idx="0"/>
        <a:effectRef idx="0"/>
        <a:fontRef idx="minor"/>
      </xdr:style>
    </xdr:sp>
    <xdr:clientData/>
  </xdr:twoCellAnchor>
  <xdr:twoCellAnchor editAs="oneCell">
    <xdr:from>
      <xdr:col>9</xdr:col>
      <xdr:colOff>114480</xdr:colOff>
      <xdr:row>399</xdr:row>
      <xdr:rowOff>0</xdr:rowOff>
    </xdr:from>
    <xdr:to>
      <xdr:col>9</xdr:col>
      <xdr:colOff>133200</xdr:colOff>
      <xdr:row>400</xdr:row>
      <xdr:rowOff>33480</xdr:rowOff>
    </xdr:to>
    <xdr:sp>
      <xdr:nvSpPr>
        <xdr:cNvPr id="19" name="正方形/長方形 24"/>
        <xdr:cNvSpPr/>
      </xdr:nvSpPr>
      <xdr:spPr>
        <a:xfrm>
          <a:off x="5588640" y="69928560"/>
          <a:ext cx="18720" cy="208800"/>
        </a:xfrm>
        <a:prstGeom prst="rect">
          <a:avLst/>
        </a:prstGeom>
        <a:noFill/>
        <a:ln w="0">
          <a:noFill/>
        </a:ln>
      </xdr:spPr>
      <xdr:style>
        <a:lnRef idx="0"/>
        <a:fillRef idx="0"/>
        <a:effectRef idx="0"/>
        <a:fontRef idx="minor"/>
      </xdr:style>
    </xdr:sp>
    <xdr:clientData/>
  </xdr:twoCellAnchor>
  <xdr:twoCellAnchor editAs="oneCell">
    <xdr:from>
      <xdr:col>11</xdr:col>
      <xdr:colOff>221400</xdr:colOff>
      <xdr:row>403</xdr:row>
      <xdr:rowOff>160560</xdr:rowOff>
    </xdr:from>
    <xdr:to>
      <xdr:col>11</xdr:col>
      <xdr:colOff>237600</xdr:colOff>
      <xdr:row>405</xdr:row>
      <xdr:rowOff>16920</xdr:rowOff>
    </xdr:to>
    <xdr:sp>
      <xdr:nvSpPr>
        <xdr:cNvPr id="20" name="正方形/長方形 25"/>
        <xdr:cNvSpPr/>
      </xdr:nvSpPr>
      <xdr:spPr>
        <a:xfrm>
          <a:off x="6952680" y="70790040"/>
          <a:ext cx="16200" cy="207000"/>
        </a:xfrm>
        <a:prstGeom prst="rect">
          <a:avLst/>
        </a:prstGeom>
        <a:noFill/>
        <a:ln w="0">
          <a:noFill/>
        </a:ln>
      </xdr:spPr>
      <xdr:style>
        <a:lnRef idx="0"/>
        <a:fillRef idx="0"/>
        <a:effectRef idx="0"/>
        <a:fontRef idx="minor"/>
      </xdr:style>
    </xdr:sp>
    <xdr:clientData/>
  </xdr:twoCellAnchor>
  <xdr:twoCellAnchor editAs="oneCell">
    <xdr:from>
      <xdr:col>12</xdr:col>
      <xdr:colOff>144720</xdr:colOff>
      <xdr:row>406</xdr:row>
      <xdr:rowOff>144720</xdr:rowOff>
    </xdr:from>
    <xdr:to>
      <xdr:col>12</xdr:col>
      <xdr:colOff>160920</xdr:colOff>
      <xdr:row>408</xdr:row>
      <xdr:rowOff>2880</xdr:rowOff>
    </xdr:to>
    <xdr:sp>
      <xdr:nvSpPr>
        <xdr:cNvPr id="21" name="正方形/長方形 28"/>
        <xdr:cNvSpPr/>
      </xdr:nvSpPr>
      <xdr:spPr>
        <a:xfrm>
          <a:off x="7504920" y="71300160"/>
          <a:ext cx="16200" cy="208800"/>
        </a:xfrm>
        <a:prstGeom prst="rect">
          <a:avLst/>
        </a:prstGeom>
        <a:noFill/>
        <a:ln w="0">
          <a:noFill/>
        </a:ln>
      </xdr:spPr>
      <xdr:style>
        <a:lnRef idx="0"/>
        <a:fillRef idx="0"/>
        <a:effectRef idx="0"/>
        <a:fontRef idx="minor"/>
      </xdr:style>
    </xdr:sp>
    <xdr:clientData/>
  </xdr:twoCellAnchor>
  <xdr:twoCellAnchor editAs="oneCell">
    <xdr:from>
      <xdr:col>12</xdr:col>
      <xdr:colOff>411480</xdr:colOff>
      <xdr:row>408</xdr:row>
      <xdr:rowOff>106560</xdr:rowOff>
    </xdr:from>
    <xdr:to>
      <xdr:col>12</xdr:col>
      <xdr:colOff>427680</xdr:colOff>
      <xdr:row>409</xdr:row>
      <xdr:rowOff>86040</xdr:rowOff>
    </xdr:to>
    <xdr:sp>
      <xdr:nvSpPr>
        <xdr:cNvPr id="22" name="正方形/長方形 29"/>
        <xdr:cNvSpPr/>
      </xdr:nvSpPr>
      <xdr:spPr>
        <a:xfrm>
          <a:off x="7771680" y="71612640"/>
          <a:ext cx="16200" cy="154440"/>
        </a:xfrm>
        <a:prstGeom prst="rect">
          <a:avLst/>
        </a:prstGeom>
        <a:noFill/>
        <a:ln w="0">
          <a:noFill/>
        </a:ln>
      </xdr:spPr>
      <xdr:style>
        <a:lnRef idx="0"/>
        <a:fillRef idx="0"/>
        <a:effectRef idx="0"/>
        <a:fontRef idx="minor"/>
      </xdr:style>
    </xdr:sp>
    <xdr:clientData/>
  </xdr:twoCellAnchor>
  <xdr:twoCellAnchor editAs="absolute">
    <xdr:from>
      <xdr:col>0</xdr:col>
      <xdr:colOff>249840</xdr:colOff>
      <xdr:row>1</xdr:row>
      <xdr:rowOff>8280</xdr:rowOff>
    </xdr:from>
    <xdr:to>
      <xdr:col>20</xdr:col>
      <xdr:colOff>14400</xdr:colOff>
      <xdr:row>30</xdr:row>
      <xdr:rowOff>43200</xdr:rowOff>
    </xdr:to>
    <xdr:pic>
      <xdr:nvPicPr>
        <xdr:cNvPr id="23" name="画像 1" descr=""/>
        <xdr:cNvPicPr/>
      </xdr:nvPicPr>
      <xdr:blipFill>
        <a:blip r:embed="rId1"/>
        <a:stretch/>
      </xdr:blipFill>
      <xdr:spPr>
        <a:xfrm>
          <a:off x="249840" y="183240"/>
          <a:ext cx="12153960" cy="5117760"/>
        </a:xfrm>
        <a:prstGeom prst="rect">
          <a:avLst/>
        </a:prstGeom>
        <a:ln w="0">
          <a:noFill/>
        </a:ln>
      </xdr:spPr>
    </xdr:pic>
    <xdr:clientData/>
  </xdr:twoCellAnchor>
  <xdr:twoCellAnchor editAs="absolute">
    <xdr:from>
      <xdr:col>0</xdr:col>
      <xdr:colOff>455400</xdr:colOff>
      <xdr:row>32</xdr:row>
      <xdr:rowOff>88200</xdr:rowOff>
    </xdr:from>
    <xdr:to>
      <xdr:col>20</xdr:col>
      <xdr:colOff>207360</xdr:colOff>
      <xdr:row>61</xdr:row>
      <xdr:rowOff>117360</xdr:rowOff>
    </xdr:to>
    <xdr:pic>
      <xdr:nvPicPr>
        <xdr:cNvPr id="24" name="画像 2" descr=""/>
        <xdr:cNvPicPr/>
      </xdr:nvPicPr>
      <xdr:blipFill>
        <a:blip r:embed="rId2"/>
        <a:stretch/>
      </xdr:blipFill>
      <xdr:spPr>
        <a:xfrm>
          <a:off x="455400" y="5696280"/>
          <a:ext cx="12141360" cy="511164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8" topLeftCell="B9" activePane="bottomRight" state="frozen"/>
      <selection pane="topLeft" activeCell="A1" activeCellId="0" sqref="A1"/>
      <selection pane="topRight" activeCell="B1" activeCellId="0" sqref="B1"/>
      <selection pane="bottomLeft" activeCell="A9" activeCellId="0" sqref="A9"/>
      <selection pane="bottomRight" activeCell="P13" activeCellId="0" sqref="P13"/>
    </sheetView>
  </sheetViews>
  <sheetFormatPr defaultColWidth="8.36328125" defaultRowHeight="18.75" zeroHeight="false" outlineLevelRow="0" outlineLevelCol="0"/>
  <cols>
    <col collapsed="false" customWidth="true" hidden="false" outlineLevel="0" max="1" min="1" style="0" width="4.87"/>
    <col collapsed="false" customWidth="true" hidden="false" outlineLevel="0" max="2" min="2" style="0" width="12"/>
    <col collapsed="false" customWidth="true" hidden="false" outlineLevel="0" max="3" min="3" style="0" width="10.61"/>
    <col collapsed="false" customWidth="true" hidden="false" outlineLevel="0" max="6" min="4" style="0" width="8.25"/>
    <col collapsed="false" customWidth="true" hidden="false" outlineLevel="0" max="7" min="7" style="0" width="9.88"/>
    <col collapsed="false" customWidth="true" hidden="false" outlineLevel="0" max="15" min="10" style="0" width="7.75"/>
  </cols>
  <sheetData>
    <row r="1" customFormat="false" ht="18.75" hidden="false" customHeight="false" outlineLevel="0" collapsed="false">
      <c r="A1" s="1" t="s">
        <v>0</v>
      </c>
      <c r="C1" s="0" t="s">
        <v>1</v>
      </c>
    </row>
    <row r="2" customFormat="false" ht="18.75" hidden="false" customHeight="false" outlineLevel="0" collapsed="false">
      <c r="A2" s="1" t="s">
        <v>2</v>
      </c>
      <c r="C2" s="0" t="s">
        <v>3</v>
      </c>
    </row>
    <row r="3" customFormat="false" ht="18.75" hidden="false" customHeight="false" outlineLevel="0" collapsed="false">
      <c r="A3" s="1" t="s">
        <v>4</v>
      </c>
      <c r="C3" s="2" t="n">
        <v>100000</v>
      </c>
    </row>
    <row r="4" customFormat="false" ht="18.75" hidden="false" customHeight="false" outlineLevel="0" collapsed="false">
      <c r="A4" s="1" t="s">
        <v>5</v>
      </c>
      <c r="C4" s="2" t="s">
        <v>6</v>
      </c>
    </row>
    <row r="5" customFormat="false" ht="19.5" hidden="false" customHeight="false" outlineLevel="0" collapsed="false">
      <c r="A5" s="1" t="s">
        <v>7</v>
      </c>
      <c r="C5" s="2" t="s">
        <v>8</v>
      </c>
    </row>
    <row r="6" customFormat="false" ht="19.5" hidden="false" customHeight="false" outlineLevel="0" collapsed="false">
      <c r="A6" s="3" t="s">
        <v>9</v>
      </c>
      <c r="B6" s="3" t="s">
        <v>10</v>
      </c>
      <c r="C6" s="3" t="s">
        <v>10</v>
      </c>
      <c r="D6" s="4" t="s">
        <v>11</v>
      </c>
      <c r="E6" s="5"/>
      <c r="F6" s="6"/>
      <c r="G6" s="7" t="s">
        <v>12</v>
      </c>
      <c r="H6" s="7"/>
      <c r="I6" s="7"/>
      <c r="J6" s="7" t="s">
        <v>13</v>
      </c>
      <c r="K6" s="7"/>
      <c r="L6" s="7"/>
      <c r="M6" s="7" t="s">
        <v>14</v>
      </c>
      <c r="N6" s="7"/>
      <c r="O6" s="7"/>
    </row>
    <row r="7" customFormat="false" ht="19.5" hidden="false" customHeight="false" outlineLevel="0" collapsed="false">
      <c r="A7" s="8"/>
      <c r="B7" s="8" t="s">
        <v>15</v>
      </c>
      <c r="C7" s="9" t="s">
        <v>16</v>
      </c>
      <c r="D7" s="10" t="n">
        <v>1.27</v>
      </c>
      <c r="E7" s="11" t="n">
        <v>1.5</v>
      </c>
      <c r="F7" s="12" t="n">
        <v>2</v>
      </c>
      <c r="G7" s="10" t="n">
        <v>1.27</v>
      </c>
      <c r="H7" s="11" t="n">
        <v>1.5</v>
      </c>
      <c r="I7" s="12" t="n">
        <v>2</v>
      </c>
      <c r="J7" s="10" t="n">
        <v>1.27</v>
      </c>
      <c r="K7" s="11" t="n">
        <v>1.5</v>
      </c>
      <c r="L7" s="12" t="n">
        <v>2</v>
      </c>
      <c r="M7" s="10" t="n">
        <v>1.27</v>
      </c>
      <c r="N7" s="11" t="n">
        <v>1.5</v>
      </c>
      <c r="O7" s="12" t="n">
        <v>2</v>
      </c>
    </row>
    <row r="8" customFormat="false" ht="19.5" hidden="false" customHeight="false" outlineLevel="0" collapsed="false">
      <c r="A8" s="13" t="s">
        <v>17</v>
      </c>
      <c r="B8" s="14"/>
      <c r="C8" s="15"/>
      <c r="D8" s="16"/>
      <c r="E8" s="17"/>
      <c r="F8" s="18"/>
      <c r="G8" s="19" t="n">
        <f aca="false">C3</f>
        <v>100000</v>
      </c>
      <c r="H8" s="20" t="n">
        <f aca="false">C3</f>
        <v>100000</v>
      </c>
      <c r="I8" s="21" t="n">
        <f aca="false">C3</f>
        <v>100000</v>
      </c>
      <c r="J8" s="22" t="s">
        <v>13</v>
      </c>
      <c r="K8" s="22"/>
      <c r="L8" s="22"/>
      <c r="M8" s="22"/>
      <c r="N8" s="22"/>
      <c r="O8" s="22"/>
    </row>
    <row r="9" customFormat="false" ht="18.75" hidden="false" customHeight="false" outlineLevel="0" collapsed="false">
      <c r="A9" s="23" t="n">
        <v>1</v>
      </c>
      <c r="B9" s="24" t="n">
        <v>44530</v>
      </c>
      <c r="C9" s="25" t="n">
        <v>2</v>
      </c>
      <c r="D9" s="26" t="n">
        <v>127</v>
      </c>
      <c r="E9" s="27" t="n">
        <v>150</v>
      </c>
      <c r="F9" s="28" t="n">
        <v>2</v>
      </c>
      <c r="G9" s="29" t="n">
        <f aca="false">IF(D9="","",G8+M9)</f>
        <v>481000</v>
      </c>
      <c r="H9" s="29" t="n">
        <f aca="false">IF(E9="","",H8+N9)</f>
        <v>550000</v>
      </c>
      <c r="I9" s="29" t="n">
        <f aca="false">IF(F9="","",I8+O9)</f>
        <v>106000</v>
      </c>
      <c r="J9" s="30" t="n">
        <f aca="false">IF(G8="","",G8*0.03)</f>
        <v>3000</v>
      </c>
      <c r="K9" s="31" t="n">
        <f aca="false">IF(H8="","",H8*0.03)</f>
        <v>3000</v>
      </c>
      <c r="L9" s="32" t="n">
        <f aca="false">IF(I8="","",I8*0.03)</f>
        <v>3000</v>
      </c>
      <c r="M9" s="30" t="n">
        <f aca="false">IF(D9="","",J9*D9)</f>
        <v>381000</v>
      </c>
      <c r="N9" s="31" t="n">
        <f aca="false">IF(E9="","",K9*E9)</f>
        <v>450000</v>
      </c>
      <c r="O9" s="32" t="n">
        <f aca="false">IF(F9="","",L9*F9)</f>
        <v>6000</v>
      </c>
      <c r="P9" s="33" t="s">
        <v>18</v>
      </c>
      <c r="Q9" s="33"/>
      <c r="R9" s="33"/>
    </row>
    <row r="10" customFormat="false" ht="14" hidden="false" customHeight="false" outlineLevel="0" collapsed="false">
      <c r="A10" s="23" t="n">
        <v>2</v>
      </c>
      <c r="B10" s="34" t="n">
        <v>44531</v>
      </c>
      <c r="C10" s="35" t="n">
        <v>1</v>
      </c>
      <c r="D10" s="36" t="n">
        <v>0</v>
      </c>
      <c r="E10" s="37" t="n">
        <v>0</v>
      </c>
      <c r="F10" s="38" t="n">
        <v>0</v>
      </c>
      <c r="G10" s="29" t="n">
        <f aca="false">IF(D10="","",G9+M10)</f>
        <v>481000</v>
      </c>
      <c r="H10" s="29" t="n">
        <f aca="false">IF(E10="","",H9+N10)</f>
        <v>550000</v>
      </c>
      <c r="I10" s="29" t="n">
        <f aca="false">IF(F10="","",I9+O10)</f>
        <v>106000</v>
      </c>
      <c r="J10" s="39" t="n">
        <f aca="false">IF(G9="","",G9*0.03)</f>
        <v>14430</v>
      </c>
      <c r="K10" s="40" t="n">
        <f aca="false">IF(H9="","",H9*0.03)</f>
        <v>16500</v>
      </c>
      <c r="L10" s="41" t="n">
        <f aca="false">IF(I9="","",I9*0.03)</f>
        <v>3180</v>
      </c>
      <c r="M10" s="39" t="n">
        <f aca="false">IF(D10="","",J10*D10)</f>
        <v>0</v>
      </c>
      <c r="N10" s="40" t="n">
        <f aca="false">IF(E10="","",K10*E10)</f>
        <v>0</v>
      </c>
      <c r="O10" s="41" t="n">
        <f aca="false">IF(F10="","",L10*F10)</f>
        <v>0</v>
      </c>
      <c r="P10" s="33" t="s">
        <v>19</v>
      </c>
      <c r="Q10" s="33"/>
      <c r="R10" s="33"/>
    </row>
    <row r="11" customFormat="false" ht="13.8" hidden="false" customHeight="false" outlineLevel="0" collapsed="false">
      <c r="A11" s="23" t="n">
        <v>3</v>
      </c>
      <c r="B11" s="34" t="n">
        <v>44533</v>
      </c>
      <c r="C11" s="42" t="n">
        <v>1</v>
      </c>
      <c r="D11" s="36" t="n">
        <v>127</v>
      </c>
      <c r="E11" s="37" t="n">
        <v>150</v>
      </c>
      <c r="F11" s="43" t="n">
        <v>0</v>
      </c>
      <c r="G11" s="29" t="n">
        <f aca="false">IF(D11="","",G10+M11)</f>
        <v>2313610</v>
      </c>
      <c r="H11" s="29" t="n">
        <f aca="false">IF(E11="","",H10+N11)</f>
        <v>3025000</v>
      </c>
      <c r="I11" s="29" t="n">
        <f aca="false">IF(F11="","",I10+O11)</f>
        <v>106000</v>
      </c>
      <c r="J11" s="39" t="n">
        <f aca="false">IF(G10="","",G10*0.03)</f>
        <v>14430</v>
      </c>
      <c r="K11" s="40" t="n">
        <f aca="false">IF(H10="","",H10*0.03)</f>
        <v>16500</v>
      </c>
      <c r="L11" s="41" t="n">
        <f aca="false">IF(I10="","",I10*0.03)</f>
        <v>3180</v>
      </c>
      <c r="M11" s="39" t="n">
        <f aca="false">IF(D11="","",J11*D11)</f>
        <v>1832610</v>
      </c>
      <c r="N11" s="40" t="n">
        <f aca="false">IF(E11="","",K11*E11)</f>
        <v>2475000</v>
      </c>
      <c r="O11" s="41" t="n">
        <f aca="false">IF(F11="","",L11*F11)</f>
        <v>0</v>
      </c>
      <c r="P11" s="33" t="s">
        <v>20</v>
      </c>
      <c r="Q11" s="33"/>
      <c r="R11" s="33"/>
    </row>
    <row r="12" customFormat="false" ht="13.8" hidden="false" customHeight="false" outlineLevel="0" collapsed="false">
      <c r="A12" s="23" t="n">
        <v>4</v>
      </c>
      <c r="B12" s="34" t="n">
        <v>44536</v>
      </c>
      <c r="C12" s="42" t="n">
        <v>2</v>
      </c>
      <c r="D12" s="36" t="n">
        <v>127</v>
      </c>
      <c r="E12" s="37" t="n">
        <v>0</v>
      </c>
      <c r="F12" s="38" t="n">
        <v>0</v>
      </c>
      <c r="G12" s="29" t="n">
        <f aca="false">IF(D12="","",G11+M12)</f>
        <v>11128464.1</v>
      </c>
      <c r="H12" s="29" t="n">
        <f aca="false">IF(E12="","",H11+N12)</f>
        <v>3025000</v>
      </c>
      <c r="I12" s="29" t="n">
        <f aca="false">IF(F12="","",I11+O12)</f>
        <v>106000</v>
      </c>
      <c r="J12" s="39" t="n">
        <f aca="false">IF(G11="","",G11*0.03)</f>
        <v>69408.3</v>
      </c>
      <c r="K12" s="40" t="n">
        <f aca="false">IF(H11="","",H11*0.03)</f>
        <v>90750</v>
      </c>
      <c r="L12" s="41" t="n">
        <f aca="false">IF(I11="","",I11*0.03)</f>
        <v>3180</v>
      </c>
      <c r="M12" s="39" t="n">
        <f aca="false">IF(D12="","",J12*D12)</f>
        <v>8814854.1</v>
      </c>
      <c r="N12" s="40" t="n">
        <f aca="false">IF(E12="","",K12*E12)</f>
        <v>0</v>
      </c>
      <c r="O12" s="41" t="n">
        <f aca="false">IF(F12="","",L12*F12)</f>
        <v>0</v>
      </c>
      <c r="P12" s="33" t="s">
        <v>21</v>
      </c>
      <c r="Q12" s="33"/>
      <c r="R12" s="33"/>
    </row>
    <row r="13" customFormat="false" ht="13.8" hidden="false" customHeight="false" outlineLevel="0" collapsed="false">
      <c r="A13" s="23" t="n">
        <v>5</v>
      </c>
      <c r="B13" s="34" t="n">
        <v>44536</v>
      </c>
      <c r="C13" s="42" t="n">
        <v>1</v>
      </c>
      <c r="D13" s="36"/>
      <c r="E13" s="37"/>
      <c r="F13" s="43"/>
      <c r="G13" s="29" t="str">
        <f aca="false">IF(D13="","",G12+M13)</f>
        <v/>
      </c>
      <c r="H13" s="29" t="str">
        <f aca="false">IF(E13="","",H12+N13)</f>
        <v/>
      </c>
      <c r="I13" s="29" t="str">
        <f aca="false">IF(F13="","",I12+O13)</f>
        <v/>
      </c>
      <c r="J13" s="39" t="n">
        <f aca="false">IF(G12="","",G12*0.03)</f>
        <v>333853.923</v>
      </c>
      <c r="K13" s="40" t="n">
        <f aca="false">IF(H12="","",H12*0.03)</f>
        <v>90750</v>
      </c>
      <c r="L13" s="41" t="n">
        <f aca="false">IF(I12="","",I12*0.03)</f>
        <v>3180</v>
      </c>
      <c r="M13" s="39" t="str">
        <f aca="false">IF(D13="","",J13*D13)</f>
        <v/>
      </c>
      <c r="N13" s="40" t="str">
        <f aca="false">IF(E13="","",K13*E13)</f>
        <v/>
      </c>
      <c r="O13" s="41" t="str">
        <f aca="false">IF(F13="","",L13*F13)</f>
        <v/>
      </c>
      <c r="P13" s="33" t="s">
        <v>22</v>
      </c>
      <c r="Q13" s="33"/>
      <c r="R13" s="33"/>
    </row>
    <row r="14" customFormat="false" ht="18.75" hidden="false" customHeight="false" outlineLevel="0" collapsed="false">
      <c r="A14" s="23" t="n">
        <v>6</v>
      </c>
      <c r="B14" s="34"/>
      <c r="C14" s="42"/>
      <c r="D14" s="36"/>
      <c r="E14" s="37"/>
      <c r="F14" s="38"/>
      <c r="G14" s="29" t="str">
        <f aca="false">IF(D14="","",G13+M14)</f>
        <v/>
      </c>
      <c r="H14" s="29" t="str">
        <f aca="false">IF(E14="","",H13+N14)</f>
        <v/>
      </c>
      <c r="I14" s="29" t="str">
        <f aca="false">IF(F14="","",I13+O14)</f>
        <v/>
      </c>
      <c r="J14" s="39" t="str">
        <f aca="false">IF(G13="","",G13*0.03)</f>
        <v/>
      </c>
      <c r="K14" s="40" t="str">
        <f aca="false">IF(H13="","",H13*0.03)</f>
        <v/>
      </c>
      <c r="L14" s="41" t="str">
        <f aca="false">IF(I13="","",I13*0.03)</f>
        <v/>
      </c>
      <c r="M14" s="39" t="str">
        <f aca="false">IF(D14="","",J14*D14)</f>
        <v/>
      </c>
      <c r="N14" s="40" t="str">
        <f aca="false">IF(E14="","",K14*E14)</f>
        <v/>
      </c>
      <c r="O14" s="41" t="str">
        <f aca="false">IF(F14="","",L14*F14)</f>
        <v/>
      </c>
      <c r="P14" s="33"/>
      <c r="Q14" s="33"/>
      <c r="R14" s="33"/>
    </row>
    <row r="15" customFormat="false" ht="18.75" hidden="false" customHeight="false" outlineLevel="0" collapsed="false">
      <c r="A15" s="23" t="n">
        <v>7</v>
      </c>
      <c r="B15" s="34"/>
      <c r="C15" s="42"/>
      <c r="D15" s="36"/>
      <c r="E15" s="37"/>
      <c r="F15" s="38"/>
      <c r="G15" s="29" t="str">
        <f aca="false">IF(D15="","",G14+M15)</f>
        <v/>
      </c>
      <c r="H15" s="29" t="str">
        <f aca="false">IF(E15="","",H14+N15)</f>
        <v/>
      </c>
      <c r="I15" s="29" t="str">
        <f aca="false">IF(F15="","",I14+O15)</f>
        <v/>
      </c>
      <c r="J15" s="39" t="str">
        <f aca="false">IF(G14="","",G14*0.03)</f>
        <v/>
      </c>
      <c r="K15" s="40" t="str">
        <f aca="false">IF(H14="","",H14*0.03)</f>
        <v/>
      </c>
      <c r="L15" s="41" t="str">
        <f aca="false">IF(I14="","",I14*0.03)</f>
        <v/>
      </c>
      <c r="M15" s="39" t="str">
        <f aca="false">IF(D15="","",J15*D15)</f>
        <v/>
      </c>
      <c r="N15" s="40" t="str">
        <f aca="false">IF(E15="","",K15*E15)</f>
        <v/>
      </c>
      <c r="O15" s="41" t="str">
        <f aca="false">IF(F15="","",L15*F15)</f>
        <v/>
      </c>
      <c r="P15" s="33"/>
      <c r="Q15" s="33"/>
      <c r="R15" s="33"/>
    </row>
    <row r="16" customFormat="false" ht="18.75" hidden="false" customHeight="false" outlineLevel="0" collapsed="false">
      <c r="A16" s="23" t="n">
        <v>8</v>
      </c>
      <c r="B16" s="34"/>
      <c r="C16" s="42"/>
      <c r="D16" s="36"/>
      <c r="E16" s="37"/>
      <c r="F16" s="38"/>
      <c r="G16" s="29" t="str">
        <f aca="false">IF(D16="","",G15+M16)</f>
        <v/>
      </c>
      <c r="H16" s="29" t="str">
        <f aca="false">IF(E16="","",H15+N16)</f>
        <v/>
      </c>
      <c r="I16" s="29" t="str">
        <f aca="false">IF(F16="","",I15+O16)</f>
        <v/>
      </c>
      <c r="J16" s="39" t="str">
        <f aca="false">IF(G15="","",G15*0.03)</f>
        <v/>
      </c>
      <c r="K16" s="40" t="str">
        <f aca="false">IF(H15="","",H15*0.03)</f>
        <v/>
      </c>
      <c r="L16" s="41" t="str">
        <f aca="false">IF(I15="","",I15*0.03)</f>
        <v/>
      </c>
      <c r="M16" s="39" t="str">
        <f aca="false">IF(D16="","",J16*D16)</f>
        <v/>
      </c>
      <c r="N16" s="40" t="str">
        <f aca="false">IF(E16="","",K16*E16)</f>
        <v/>
      </c>
      <c r="O16" s="41" t="str">
        <f aca="false">IF(F16="","",L16*F16)</f>
        <v/>
      </c>
      <c r="P16" s="33"/>
      <c r="Q16" s="33"/>
      <c r="R16" s="33"/>
    </row>
    <row r="17" customFormat="false" ht="18.75" hidden="false" customHeight="false" outlineLevel="0" collapsed="false">
      <c r="A17" s="23" t="n">
        <v>9</v>
      </c>
      <c r="B17" s="34"/>
      <c r="C17" s="42"/>
      <c r="D17" s="36"/>
      <c r="E17" s="37"/>
      <c r="F17" s="38"/>
      <c r="G17" s="29" t="str">
        <f aca="false">IF(D17="","",G16+M17)</f>
        <v/>
      </c>
      <c r="H17" s="29" t="str">
        <f aca="false">IF(E17="","",H16+N17)</f>
        <v/>
      </c>
      <c r="I17" s="29" t="str">
        <f aca="false">IF(F17="","",I16+O17)</f>
        <v/>
      </c>
      <c r="J17" s="39" t="str">
        <f aca="false">IF(G16="","",G16*0.03)</f>
        <v/>
      </c>
      <c r="K17" s="40" t="str">
        <f aca="false">IF(H16="","",H16*0.03)</f>
        <v/>
      </c>
      <c r="L17" s="41" t="str">
        <f aca="false">IF(I16="","",I16*0.03)</f>
        <v/>
      </c>
      <c r="M17" s="39" t="str">
        <f aca="false">IF(D17="","",J17*D17)</f>
        <v/>
      </c>
      <c r="N17" s="40" t="str">
        <f aca="false">IF(E17="","",K17*E17)</f>
        <v/>
      </c>
      <c r="O17" s="41" t="str">
        <f aca="false">IF(F17="","",L17*F17)</f>
        <v/>
      </c>
      <c r="P17" s="33"/>
      <c r="Q17" s="33"/>
      <c r="R17" s="33"/>
    </row>
    <row r="18" customFormat="false" ht="18.75" hidden="false" customHeight="false" outlineLevel="0" collapsed="false">
      <c r="A18" s="23" t="n">
        <v>10</v>
      </c>
      <c r="B18" s="34"/>
      <c r="C18" s="42"/>
      <c r="D18" s="36"/>
      <c r="E18" s="37"/>
      <c r="F18" s="38"/>
      <c r="G18" s="29" t="str">
        <f aca="false">IF(D18="","",G17+M18)</f>
        <v/>
      </c>
      <c r="H18" s="29" t="str">
        <f aca="false">IF(E18="","",H17+N18)</f>
        <v/>
      </c>
      <c r="I18" s="29" t="str">
        <f aca="false">IF(F18="","",I17+O18)</f>
        <v/>
      </c>
      <c r="J18" s="39" t="str">
        <f aca="false">IF(G17="","",G17*0.03)</f>
        <v/>
      </c>
      <c r="K18" s="40" t="str">
        <f aca="false">IF(H17="","",H17*0.03)</f>
        <v/>
      </c>
      <c r="L18" s="41" t="str">
        <f aca="false">IF(I17="","",I17*0.03)</f>
        <v/>
      </c>
      <c r="M18" s="39" t="str">
        <f aca="false">IF(D18="","",J18*D18)</f>
        <v/>
      </c>
      <c r="N18" s="40" t="str">
        <f aca="false">IF(E18="","",K18*E18)</f>
        <v/>
      </c>
      <c r="O18" s="41" t="str">
        <f aca="false">IF(F18="","",L18*F18)</f>
        <v/>
      </c>
      <c r="P18" s="33"/>
      <c r="Q18" s="33"/>
      <c r="R18" s="33"/>
    </row>
    <row r="19" customFormat="false" ht="18.75" hidden="false" customHeight="false" outlineLevel="0" collapsed="false">
      <c r="A19" s="23" t="n">
        <v>11</v>
      </c>
      <c r="B19" s="34"/>
      <c r="C19" s="42"/>
      <c r="D19" s="36"/>
      <c r="E19" s="37"/>
      <c r="F19" s="38"/>
      <c r="G19" s="29" t="str">
        <f aca="false">IF(D19="","",G18+M19)</f>
        <v/>
      </c>
      <c r="H19" s="29" t="str">
        <f aca="false">IF(E19="","",H18+N19)</f>
        <v/>
      </c>
      <c r="I19" s="29" t="str">
        <f aca="false">IF(F19="","",I18+O19)</f>
        <v/>
      </c>
      <c r="J19" s="39" t="str">
        <f aca="false">IF(G18="","",G18*0.03)</f>
        <v/>
      </c>
      <c r="K19" s="40" t="str">
        <f aca="false">IF(H18="","",H18*0.03)</f>
        <v/>
      </c>
      <c r="L19" s="41" t="str">
        <f aca="false">IF(I18="","",I18*0.03)</f>
        <v/>
      </c>
      <c r="M19" s="39" t="str">
        <f aca="false">IF(D19="","",J19*D19)</f>
        <v/>
      </c>
      <c r="N19" s="40" t="str">
        <f aca="false">IF(E19="","",K19*E19)</f>
        <v/>
      </c>
      <c r="O19" s="41" t="str">
        <f aca="false">IF(F19="","",L19*F19)</f>
        <v/>
      </c>
      <c r="P19" s="33"/>
      <c r="Q19" s="33"/>
      <c r="R19" s="33"/>
    </row>
    <row r="20" customFormat="false" ht="18.75" hidden="false" customHeight="false" outlineLevel="0" collapsed="false">
      <c r="A20" s="23" t="n">
        <v>12</v>
      </c>
      <c r="B20" s="34"/>
      <c r="C20" s="42"/>
      <c r="D20" s="36"/>
      <c r="E20" s="37"/>
      <c r="F20" s="38"/>
      <c r="G20" s="29" t="str">
        <f aca="false">IF(D20="","",G19+M20)</f>
        <v/>
      </c>
      <c r="H20" s="29" t="str">
        <f aca="false">IF(E20="","",H19+N20)</f>
        <v/>
      </c>
      <c r="I20" s="29" t="str">
        <f aca="false">IF(F20="","",I19+O20)</f>
        <v/>
      </c>
      <c r="J20" s="39" t="str">
        <f aca="false">IF(G19="","",G19*0.03)</f>
        <v/>
      </c>
      <c r="K20" s="40" t="str">
        <f aca="false">IF(H19="","",H19*0.03)</f>
        <v/>
      </c>
      <c r="L20" s="41" t="str">
        <f aca="false">IF(I19="","",I19*0.03)</f>
        <v/>
      </c>
      <c r="M20" s="39" t="str">
        <f aca="false">IF(D20="","",J20*D20)</f>
        <v/>
      </c>
      <c r="N20" s="40" t="str">
        <f aca="false">IF(E20="","",K20*E20)</f>
        <v/>
      </c>
      <c r="O20" s="41" t="str">
        <f aca="false">IF(F20="","",L20*F20)</f>
        <v/>
      </c>
      <c r="P20" s="33"/>
      <c r="Q20" s="33"/>
      <c r="R20" s="33"/>
    </row>
    <row r="21" customFormat="false" ht="18.75" hidden="false" customHeight="false" outlineLevel="0" collapsed="false">
      <c r="A21" s="23" t="n">
        <v>13</v>
      </c>
      <c r="B21" s="34"/>
      <c r="C21" s="42"/>
      <c r="D21" s="36"/>
      <c r="E21" s="37"/>
      <c r="F21" s="38"/>
      <c r="G21" s="29" t="str">
        <f aca="false">IF(D21="","",G20+M21)</f>
        <v/>
      </c>
      <c r="H21" s="29" t="str">
        <f aca="false">IF(E21="","",H20+N21)</f>
        <v/>
      </c>
      <c r="I21" s="29" t="str">
        <f aca="false">IF(F21="","",I20+O21)</f>
        <v/>
      </c>
      <c r="J21" s="39" t="str">
        <f aca="false">IF(G20="","",G20*0.03)</f>
        <v/>
      </c>
      <c r="K21" s="40" t="str">
        <f aca="false">IF(H20="","",H20*0.03)</f>
        <v/>
      </c>
      <c r="L21" s="41" t="str">
        <f aca="false">IF(I20="","",I20*0.03)</f>
        <v/>
      </c>
      <c r="M21" s="39" t="str">
        <f aca="false">IF(D21="","",J21*D21)</f>
        <v/>
      </c>
      <c r="N21" s="40" t="str">
        <f aca="false">IF(E21="","",K21*E21)</f>
        <v/>
      </c>
      <c r="O21" s="41" t="str">
        <f aca="false">IF(F21="","",L21*F21)</f>
        <v/>
      </c>
      <c r="P21" s="33"/>
      <c r="Q21" s="33"/>
      <c r="R21" s="33"/>
    </row>
    <row r="22" customFormat="false" ht="18.75" hidden="false" customHeight="false" outlineLevel="0" collapsed="false">
      <c r="A22" s="23" t="n">
        <v>14</v>
      </c>
      <c r="B22" s="34"/>
      <c r="C22" s="42"/>
      <c r="D22" s="36"/>
      <c r="E22" s="37"/>
      <c r="F22" s="38"/>
      <c r="G22" s="29" t="str">
        <f aca="false">IF(D22="","",G21+M22)</f>
        <v/>
      </c>
      <c r="H22" s="29" t="str">
        <f aca="false">IF(E22="","",H21+N22)</f>
        <v/>
      </c>
      <c r="I22" s="29" t="str">
        <f aca="false">IF(F22="","",I21+O22)</f>
        <v/>
      </c>
      <c r="J22" s="39" t="str">
        <f aca="false">IF(G21="","",G21*0.03)</f>
        <v/>
      </c>
      <c r="K22" s="40" t="str">
        <f aca="false">IF(H21="","",H21*0.03)</f>
        <v/>
      </c>
      <c r="L22" s="41" t="str">
        <f aca="false">IF(I21="","",I21*0.03)</f>
        <v/>
      </c>
      <c r="M22" s="39" t="str">
        <f aca="false">IF(D22="","",J22*D22)</f>
        <v/>
      </c>
      <c r="N22" s="40" t="str">
        <f aca="false">IF(E22="","",K22*E22)</f>
        <v/>
      </c>
      <c r="O22" s="41" t="str">
        <f aca="false">IF(F22="","",L22*F22)</f>
        <v/>
      </c>
      <c r="P22" s="33"/>
      <c r="Q22" s="33"/>
      <c r="R22" s="33"/>
    </row>
    <row r="23" customFormat="false" ht="18.75" hidden="false" customHeight="false" outlineLevel="0" collapsed="false">
      <c r="A23" s="23" t="n">
        <v>15</v>
      </c>
      <c r="B23" s="34"/>
      <c r="C23" s="42"/>
      <c r="D23" s="36"/>
      <c r="E23" s="37"/>
      <c r="F23" s="43"/>
      <c r="G23" s="29" t="str">
        <f aca="false">IF(D23="","",G22+M23)</f>
        <v/>
      </c>
      <c r="H23" s="29" t="str">
        <f aca="false">IF(E23="","",H22+N23)</f>
        <v/>
      </c>
      <c r="I23" s="29" t="str">
        <f aca="false">IF(F23="","",I22+O23)</f>
        <v/>
      </c>
      <c r="J23" s="39" t="str">
        <f aca="false">IF(G22="","",G22*0.03)</f>
        <v/>
      </c>
      <c r="K23" s="40" t="str">
        <f aca="false">IF(H22="","",H22*0.03)</f>
        <v/>
      </c>
      <c r="L23" s="41" t="str">
        <f aca="false">IF(I22="","",I22*0.03)</f>
        <v/>
      </c>
      <c r="M23" s="39" t="str">
        <f aca="false">IF(D23="","",J23*D23)</f>
        <v/>
      </c>
      <c r="N23" s="40" t="str">
        <f aca="false">IF(E23="","",K23*E23)</f>
        <v/>
      </c>
      <c r="O23" s="41" t="str">
        <f aca="false">IF(F23="","",L23*F23)</f>
        <v/>
      </c>
      <c r="P23" s="33"/>
      <c r="Q23" s="33"/>
      <c r="R23" s="33"/>
    </row>
    <row r="24" customFormat="false" ht="18.75" hidden="false" customHeight="false" outlineLevel="0" collapsed="false">
      <c r="A24" s="23" t="n">
        <v>16</v>
      </c>
      <c r="B24" s="34"/>
      <c r="C24" s="42"/>
      <c r="D24" s="36"/>
      <c r="E24" s="37"/>
      <c r="F24" s="38"/>
      <c r="G24" s="29" t="str">
        <f aca="false">IF(D24="","",G23+M24)</f>
        <v/>
      </c>
      <c r="H24" s="29" t="str">
        <f aca="false">IF(E24="","",H23+N24)</f>
        <v/>
      </c>
      <c r="I24" s="29" t="str">
        <f aca="false">IF(F24="","",I23+O24)</f>
        <v/>
      </c>
      <c r="J24" s="39" t="str">
        <f aca="false">IF(G23="","",G23*0.03)</f>
        <v/>
      </c>
      <c r="K24" s="40" t="str">
        <f aca="false">IF(H23="","",H23*0.03)</f>
        <v/>
      </c>
      <c r="L24" s="41" t="str">
        <f aca="false">IF(I23="","",I23*0.03)</f>
        <v/>
      </c>
      <c r="M24" s="39" t="str">
        <f aca="false">IF(D24="","",J24*D24)</f>
        <v/>
      </c>
      <c r="N24" s="40" t="str">
        <f aca="false">IF(E24="","",K24*E24)</f>
        <v/>
      </c>
      <c r="O24" s="41" t="str">
        <f aca="false">IF(F24="","",L24*F24)</f>
        <v/>
      </c>
      <c r="P24" s="33"/>
      <c r="Q24" s="33"/>
      <c r="R24" s="33"/>
    </row>
    <row r="25" customFormat="false" ht="18.75" hidden="false" customHeight="false" outlineLevel="0" collapsed="false">
      <c r="A25" s="23" t="n">
        <v>17</v>
      </c>
      <c r="B25" s="34"/>
      <c r="C25" s="42"/>
      <c r="D25" s="36"/>
      <c r="E25" s="37"/>
      <c r="F25" s="38"/>
      <c r="G25" s="29" t="str">
        <f aca="false">IF(D25="","",G24+M25)</f>
        <v/>
      </c>
      <c r="H25" s="29" t="str">
        <f aca="false">IF(E25="","",H24+N25)</f>
        <v/>
      </c>
      <c r="I25" s="29" t="str">
        <f aca="false">IF(F25="","",I24+O25)</f>
        <v/>
      </c>
      <c r="J25" s="39" t="str">
        <f aca="false">IF(G24="","",G24*0.03)</f>
        <v/>
      </c>
      <c r="K25" s="40" t="str">
        <f aca="false">IF(H24="","",H24*0.03)</f>
        <v/>
      </c>
      <c r="L25" s="41" t="str">
        <f aca="false">IF(I24="","",I24*0.03)</f>
        <v/>
      </c>
      <c r="M25" s="39" t="str">
        <f aca="false">IF(D25="","",J25*D25)</f>
        <v/>
      </c>
      <c r="N25" s="40" t="str">
        <f aca="false">IF(E25="","",K25*E25)</f>
        <v/>
      </c>
      <c r="O25" s="41" t="str">
        <f aca="false">IF(F25="","",L25*F25)</f>
        <v/>
      </c>
      <c r="P25" s="33"/>
      <c r="Q25" s="33"/>
      <c r="R25" s="33"/>
    </row>
    <row r="26" customFormat="false" ht="18.75" hidden="false" customHeight="false" outlineLevel="0" collapsed="false">
      <c r="A26" s="23" t="n">
        <v>18</v>
      </c>
      <c r="B26" s="34"/>
      <c r="C26" s="42"/>
      <c r="D26" s="36"/>
      <c r="E26" s="37"/>
      <c r="F26" s="38"/>
      <c r="G26" s="29" t="str">
        <f aca="false">IF(D26="","",G25+M26)</f>
        <v/>
      </c>
      <c r="H26" s="29" t="str">
        <f aca="false">IF(E26="","",H25+N26)</f>
        <v/>
      </c>
      <c r="I26" s="29" t="str">
        <f aca="false">IF(F26="","",I25+O26)</f>
        <v/>
      </c>
      <c r="J26" s="39" t="str">
        <f aca="false">IF(G25="","",G25*0.03)</f>
        <v/>
      </c>
      <c r="K26" s="40" t="str">
        <f aca="false">IF(H25="","",H25*0.03)</f>
        <v/>
      </c>
      <c r="L26" s="41" t="str">
        <f aca="false">IF(I25="","",I25*0.03)</f>
        <v/>
      </c>
      <c r="M26" s="39" t="str">
        <f aca="false">IF(D26="","",J26*D26)</f>
        <v/>
      </c>
      <c r="N26" s="40" t="str">
        <f aca="false">IF(E26="","",K26*E26)</f>
        <v/>
      </c>
      <c r="O26" s="41" t="str">
        <f aca="false">IF(F26="","",L26*F26)</f>
        <v/>
      </c>
      <c r="P26" s="33"/>
      <c r="Q26" s="33"/>
      <c r="R26" s="33"/>
    </row>
    <row r="27" customFormat="false" ht="18.75" hidden="false" customHeight="false" outlineLevel="0" collapsed="false">
      <c r="A27" s="23" t="n">
        <v>19</v>
      </c>
      <c r="B27" s="34"/>
      <c r="C27" s="42"/>
      <c r="D27" s="36"/>
      <c r="E27" s="37"/>
      <c r="F27" s="38"/>
      <c r="G27" s="29" t="str">
        <f aca="false">IF(D27="","",G26+M27)</f>
        <v/>
      </c>
      <c r="H27" s="29" t="str">
        <f aca="false">IF(E27="","",H26+N27)</f>
        <v/>
      </c>
      <c r="I27" s="29" t="str">
        <f aca="false">IF(F27="","",I26+O27)</f>
        <v/>
      </c>
      <c r="J27" s="39" t="str">
        <f aca="false">IF(G26="","",G26*0.03)</f>
        <v/>
      </c>
      <c r="K27" s="40" t="str">
        <f aca="false">IF(H26="","",H26*0.03)</f>
        <v/>
      </c>
      <c r="L27" s="41" t="str">
        <f aca="false">IF(I26="","",I26*0.03)</f>
        <v/>
      </c>
      <c r="M27" s="39" t="str">
        <f aca="false">IF(D27="","",J27*D27)</f>
        <v/>
      </c>
      <c r="N27" s="40" t="str">
        <f aca="false">IF(E27="","",K27*E27)</f>
        <v/>
      </c>
      <c r="O27" s="41" t="str">
        <f aca="false">IF(F27="","",L27*F27)</f>
        <v/>
      </c>
      <c r="P27" s="33"/>
      <c r="Q27" s="33"/>
      <c r="R27" s="33"/>
    </row>
    <row r="28" customFormat="false" ht="18.75" hidden="false" customHeight="false" outlineLevel="0" collapsed="false">
      <c r="A28" s="23" t="n">
        <v>20</v>
      </c>
      <c r="B28" s="34"/>
      <c r="C28" s="42"/>
      <c r="D28" s="36"/>
      <c r="E28" s="37"/>
      <c r="F28" s="38"/>
      <c r="G28" s="29" t="str">
        <f aca="false">IF(D28="","",G27+M28)</f>
        <v/>
      </c>
      <c r="H28" s="29" t="str">
        <f aca="false">IF(E28="","",H27+N28)</f>
        <v/>
      </c>
      <c r="I28" s="29" t="str">
        <f aca="false">IF(F28="","",I27+O28)</f>
        <v/>
      </c>
      <c r="J28" s="39" t="str">
        <f aca="false">IF(G27="","",G27*0.03)</f>
        <v/>
      </c>
      <c r="K28" s="40" t="str">
        <f aca="false">IF(H27="","",H27*0.03)</f>
        <v/>
      </c>
      <c r="L28" s="41" t="str">
        <f aca="false">IF(I27="","",I27*0.03)</f>
        <v/>
      </c>
      <c r="M28" s="39" t="str">
        <f aca="false">IF(D28="","",J28*D28)</f>
        <v/>
      </c>
      <c r="N28" s="40" t="str">
        <f aca="false">IF(E28="","",K28*E28)</f>
        <v/>
      </c>
      <c r="O28" s="41" t="str">
        <f aca="false">IF(F28="","",L28*F28)</f>
        <v/>
      </c>
      <c r="P28" s="33"/>
      <c r="Q28" s="33"/>
      <c r="R28" s="33"/>
    </row>
    <row r="29" customFormat="false" ht="18.75" hidden="false" customHeight="false" outlineLevel="0" collapsed="false">
      <c r="A29" s="23" t="n">
        <v>21</v>
      </c>
      <c r="B29" s="34"/>
      <c r="C29" s="42"/>
      <c r="D29" s="36"/>
      <c r="E29" s="37"/>
      <c r="F29" s="43"/>
      <c r="G29" s="29" t="str">
        <f aca="false">IF(D29="","",G28+M29)</f>
        <v/>
      </c>
      <c r="H29" s="29" t="str">
        <f aca="false">IF(E29="","",H28+N29)</f>
        <v/>
      </c>
      <c r="I29" s="29" t="str">
        <f aca="false">IF(F29="","",I28+O29)</f>
        <v/>
      </c>
      <c r="J29" s="39" t="str">
        <f aca="false">IF(G28="","",G28*0.03)</f>
        <v/>
      </c>
      <c r="K29" s="40" t="str">
        <f aca="false">IF(H28="","",H28*0.03)</f>
        <v/>
      </c>
      <c r="L29" s="41" t="str">
        <f aca="false">IF(I28="","",I28*0.03)</f>
        <v/>
      </c>
      <c r="M29" s="39" t="str">
        <f aca="false">IF(D29="","",J29*D29)</f>
        <v/>
      </c>
      <c r="N29" s="40" t="str">
        <f aca="false">IF(E29="","",K29*E29)</f>
        <v/>
      </c>
      <c r="O29" s="41" t="str">
        <f aca="false">IF(F29="","",L29*F29)</f>
        <v/>
      </c>
      <c r="P29" s="33"/>
      <c r="Q29" s="33"/>
      <c r="R29" s="33"/>
    </row>
    <row r="30" customFormat="false" ht="18.75" hidden="false" customHeight="false" outlineLevel="0" collapsed="false">
      <c r="A30" s="23" t="n">
        <v>22</v>
      </c>
      <c r="B30" s="34"/>
      <c r="C30" s="42"/>
      <c r="D30" s="36"/>
      <c r="E30" s="37"/>
      <c r="F30" s="43"/>
      <c r="G30" s="29" t="str">
        <f aca="false">IF(D30="","",G29+M30)</f>
        <v/>
      </c>
      <c r="H30" s="29" t="str">
        <f aca="false">IF(E30="","",H29+N30)</f>
        <v/>
      </c>
      <c r="I30" s="29" t="str">
        <f aca="false">IF(F30="","",I29+O30)</f>
        <v/>
      </c>
      <c r="J30" s="39" t="str">
        <f aca="false">IF(G29="","",G29*0.03)</f>
        <v/>
      </c>
      <c r="K30" s="40" t="str">
        <f aca="false">IF(H29="","",H29*0.03)</f>
        <v/>
      </c>
      <c r="L30" s="41" t="str">
        <f aca="false">IF(I29="","",I29*0.03)</f>
        <v/>
      </c>
      <c r="M30" s="39" t="str">
        <f aca="false">IF(D30="","",J30*D30)</f>
        <v/>
      </c>
      <c r="N30" s="40" t="str">
        <f aca="false">IF(E30="","",K30*E30)</f>
        <v/>
      </c>
      <c r="O30" s="41" t="str">
        <f aca="false">IF(F30="","",L30*F30)</f>
        <v/>
      </c>
      <c r="P30" s="33"/>
      <c r="Q30" s="33"/>
      <c r="R30" s="33"/>
    </row>
    <row r="31" customFormat="false" ht="18.75" hidden="false" customHeight="false" outlineLevel="0" collapsed="false">
      <c r="A31" s="23" t="n">
        <v>23</v>
      </c>
      <c r="B31" s="34"/>
      <c r="C31" s="42"/>
      <c r="D31" s="36"/>
      <c r="E31" s="37"/>
      <c r="F31" s="38"/>
      <c r="G31" s="29" t="str">
        <f aca="false">IF(D31="","",G30+M31)</f>
        <v/>
      </c>
      <c r="H31" s="29" t="str">
        <f aca="false">IF(E31="","",H30+N31)</f>
        <v/>
      </c>
      <c r="I31" s="29" t="str">
        <f aca="false">IF(F31="","",I30+O31)</f>
        <v/>
      </c>
      <c r="J31" s="39" t="str">
        <f aca="false">IF(G30="","",G30*0.03)</f>
        <v/>
      </c>
      <c r="K31" s="40" t="str">
        <f aca="false">IF(H30="","",H30*0.03)</f>
        <v/>
      </c>
      <c r="L31" s="41" t="str">
        <f aca="false">IF(I30="","",I30*0.03)</f>
        <v/>
      </c>
      <c r="M31" s="39" t="str">
        <f aca="false">IF(D31="","",J31*D31)</f>
        <v/>
      </c>
      <c r="N31" s="40" t="str">
        <f aca="false">IF(E31="","",K31*E31)</f>
        <v/>
      </c>
      <c r="O31" s="41" t="str">
        <f aca="false">IF(F31="","",L31*F31)</f>
        <v/>
      </c>
      <c r="P31" s="33"/>
      <c r="Q31" s="33"/>
      <c r="R31" s="33"/>
    </row>
    <row r="32" customFormat="false" ht="18.75" hidden="false" customHeight="false" outlineLevel="0" collapsed="false">
      <c r="A32" s="23" t="n">
        <v>24</v>
      </c>
      <c r="B32" s="34"/>
      <c r="C32" s="42"/>
      <c r="D32" s="36"/>
      <c r="E32" s="37"/>
      <c r="F32" s="38"/>
      <c r="G32" s="29" t="str">
        <f aca="false">IF(D32="","",G31+M32)</f>
        <v/>
      </c>
      <c r="H32" s="29" t="str">
        <f aca="false">IF(E32="","",H31+N32)</f>
        <v/>
      </c>
      <c r="I32" s="29" t="str">
        <f aca="false">IF(F32="","",I31+O32)</f>
        <v/>
      </c>
      <c r="J32" s="39" t="str">
        <f aca="false">IF(G31="","",G31*0.03)</f>
        <v/>
      </c>
      <c r="K32" s="40" t="str">
        <f aca="false">IF(H31="","",H31*0.03)</f>
        <v/>
      </c>
      <c r="L32" s="41" t="str">
        <f aca="false">IF(I31="","",I31*0.03)</f>
        <v/>
      </c>
      <c r="M32" s="39" t="str">
        <f aca="false">IF(D32="","",J32*D32)</f>
        <v/>
      </c>
      <c r="N32" s="40" t="str">
        <f aca="false">IF(E32="","",K32*E32)</f>
        <v/>
      </c>
      <c r="O32" s="41" t="str">
        <f aca="false">IF(F32="","",L32*F32)</f>
        <v/>
      </c>
      <c r="P32" s="33"/>
      <c r="Q32" s="33"/>
      <c r="R32" s="33"/>
    </row>
    <row r="33" customFormat="false" ht="18.75" hidden="false" customHeight="false" outlineLevel="0" collapsed="false">
      <c r="A33" s="23" t="n">
        <v>25</v>
      </c>
      <c r="B33" s="34"/>
      <c r="C33" s="42"/>
      <c r="D33" s="36"/>
      <c r="E33" s="37"/>
      <c r="F33" s="38"/>
      <c r="G33" s="29" t="str">
        <f aca="false">IF(D33="","",G32+M33)</f>
        <v/>
      </c>
      <c r="H33" s="29" t="str">
        <f aca="false">IF(E33="","",H32+N33)</f>
        <v/>
      </c>
      <c r="I33" s="29" t="str">
        <f aca="false">IF(F33="","",I32+O33)</f>
        <v/>
      </c>
      <c r="J33" s="39" t="str">
        <f aca="false">IF(G32="","",G32*0.03)</f>
        <v/>
      </c>
      <c r="K33" s="40" t="str">
        <f aca="false">IF(H32="","",H32*0.03)</f>
        <v/>
      </c>
      <c r="L33" s="41" t="str">
        <f aca="false">IF(I32="","",I32*0.03)</f>
        <v/>
      </c>
      <c r="M33" s="39" t="str">
        <f aca="false">IF(D33="","",J33*D33)</f>
        <v/>
      </c>
      <c r="N33" s="40" t="str">
        <f aca="false">IF(E33="","",K33*E33)</f>
        <v/>
      </c>
      <c r="O33" s="41" t="str">
        <f aca="false">IF(F33="","",L33*F33)</f>
        <v/>
      </c>
      <c r="P33" s="33"/>
      <c r="Q33" s="33"/>
      <c r="R33" s="33"/>
    </row>
    <row r="34" customFormat="false" ht="18.75" hidden="false" customHeight="false" outlineLevel="0" collapsed="false">
      <c r="A34" s="23" t="n">
        <v>26</v>
      </c>
      <c r="B34" s="34"/>
      <c r="C34" s="42"/>
      <c r="D34" s="36"/>
      <c r="E34" s="37"/>
      <c r="F34" s="43"/>
      <c r="G34" s="29" t="str">
        <f aca="false">IF(D34="","",G33+M34)</f>
        <v/>
      </c>
      <c r="H34" s="29" t="str">
        <f aca="false">IF(E34="","",H33+N34)</f>
        <v/>
      </c>
      <c r="I34" s="29" t="str">
        <f aca="false">IF(F34="","",I33+O34)</f>
        <v/>
      </c>
      <c r="J34" s="39" t="str">
        <f aca="false">IF(G33="","",G33*0.03)</f>
        <v/>
      </c>
      <c r="K34" s="40" t="str">
        <f aca="false">IF(H33="","",H33*0.03)</f>
        <v/>
      </c>
      <c r="L34" s="41" t="str">
        <f aca="false">IF(I33="","",I33*0.03)</f>
        <v/>
      </c>
      <c r="M34" s="39" t="str">
        <f aca="false">IF(D34="","",J34*D34)</f>
        <v/>
      </c>
      <c r="N34" s="40" t="str">
        <f aca="false">IF(E34="","",K34*E34)</f>
        <v/>
      </c>
      <c r="O34" s="41" t="str">
        <f aca="false">IF(F34="","",L34*F34)</f>
        <v/>
      </c>
      <c r="P34" s="33"/>
      <c r="Q34" s="33"/>
      <c r="R34" s="33"/>
    </row>
    <row r="35" customFormat="false" ht="18.75" hidden="false" customHeight="false" outlineLevel="0" collapsed="false">
      <c r="A35" s="23" t="n">
        <v>27</v>
      </c>
      <c r="B35" s="34"/>
      <c r="C35" s="42"/>
      <c r="D35" s="36"/>
      <c r="E35" s="37"/>
      <c r="F35" s="43"/>
      <c r="G35" s="29" t="str">
        <f aca="false">IF(D35="","",G34+M35)</f>
        <v/>
      </c>
      <c r="H35" s="29" t="str">
        <f aca="false">IF(E35="","",H34+N35)</f>
        <v/>
      </c>
      <c r="I35" s="29" t="str">
        <f aca="false">IF(F35="","",I34+O35)</f>
        <v/>
      </c>
      <c r="J35" s="39" t="str">
        <f aca="false">IF(G34="","",G34*0.03)</f>
        <v/>
      </c>
      <c r="K35" s="40" t="str">
        <f aca="false">IF(H34="","",H34*0.03)</f>
        <v/>
      </c>
      <c r="L35" s="41" t="str">
        <f aca="false">IF(I34="","",I34*0.03)</f>
        <v/>
      </c>
      <c r="M35" s="39" t="str">
        <f aca="false">IF(D35="","",J35*D35)</f>
        <v/>
      </c>
      <c r="N35" s="40" t="str">
        <f aca="false">IF(E35="","",K35*E35)</f>
        <v/>
      </c>
      <c r="O35" s="41" t="str">
        <f aca="false">IF(F35="","",L35*F35)</f>
        <v/>
      </c>
      <c r="P35" s="33"/>
      <c r="Q35" s="33"/>
      <c r="R35" s="33"/>
    </row>
    <row r="36" customFormat="false" ht="18.75" hidden="false" customHeight="false" outlineLevel="0" collapsed="false">
      <c r="A36" s="23" t="n">
        <v>28</v>
      </c>
      <c r="B36" s="34"/>
      <c r="C36" s="42"/>
      <c r="D36" s="36"/>
      <c r="E36" s="37"/>
      <c r="F36" s="38"/>
      <c r="G36" s="29" t="str">
        <f aca="false">IF(D36="","",G35+M36)</f>
        <v/>
      </c>
      <c r="H36" s="29" t="str">
        <f aca="false">IF(E36="","",H35+N36)</f>
        <v/>
      </c>
      <c r="I36" s="29" t="str">
        <f aca="false">IF(F36="","",I35+O36)</f>
        <v/>
      </c>
      <c r="J36" s="39" t="str">
        <f aca="false">IF(G35="","",G35*0.03)</f>
        <v/>
      </c>
      <c r="K36" s="40" t="str">
        <f aca="false">IF(H35="","",H35*0.03)</f>
        <v/>
      </c>
      <c r="L36" s="41" t="str">
        <f aca="false">IF(I35="","",I35*0.03)</f>
        <v/>
      </c>
      <c r="M36" s="39" t="str">
        <f aca="false">IF(D36="","",J36*D36)</f>
        <v/>
      </c>
      <c r="N36" s="40" t="str">
        <f aca="false">IF(E36="","",K36*E36)</f>
        <v/>
      </c>
      <c r="O36" s="41" t="str">
        <f aca="false">IF(F36="","",L36*F36)</f>
        <v/>
      </c>
      <c r="P36" s="33"/>
      <c r="Q36" s="33"/>
      <c r="R36" s="33"/>
    </row>
    <row r="37" customFormat="false" ht="18.75" hidden="false" customHeight="false" outlineLevel="0" collapsed="false">
      <c r="A37" s="23" t="n">
        <v>29</v>
      </c>
      <c r="B37" s="34"/>
      <c r="C37" s="42"/>
      <c r="D37" s="36"/>
      <c r="E37" s="37"/>
      <c r="F37" s="38"/>
      <c r="G37" s="29" t="str">
        <f aca="false">IF(D37="","",G36+M37)</f>
        <v/>
      </c>
      <c r="H37" s="29" t="str">
        <f aca="false">IF(E37="","",H36+N37)</f>
        <v/>
      </c>
      <c r="I37" s="29" t="str">
        <f aca="false">IF(F37="","",I36+O37)</f>
        <v/>
      </c>
      <c r="J37" s="39" t="str">
        <f aca="false">IF(G36="","",G36*0.03)</f>
        <v/>
      </c>
      <c r="K37" s="40" t="str">
        <f aca="false">IF(H36="","",H36*0.03)</f>
        <v/>
      </c>
      <c r="L37" s="41" t="str">
        <f aca="false">IF(I36="","",I36*0.03)</f>
        <v/>
      </c>
      <c r="M37" s="39" t="str">
        <f aca="false">IF(D37="","",J37*D37)</f>
        <v/>
      </c>
      <c r="N37" s="40" t="str">
        <f aca="false">IF(E37="","",K37*E37)</f>
        <v/>
      </c>
      <c r="O37" s="41" t="str">
        <f aca="false">IF(F37="","",L37*F37)</f>
        <v/>
      </c>
      <c r="P37" s="33"/>
      <c r="Q37" s="33"/>
      <c r="R37" s="33"/>
    </row>
    <row r="38" customFormat="false" ht="18.75" hidden="false" customHeight="false" outlineLevel="0" collapsed="false">
      <c r="A38" s="23" t="n">
        <v>30</v>
      </c>
      <c r="B38" s="34"/>
      <c r="C38" s="42"/>
      <c r="D38" s="36"/>
      <c r="E38" s="37"/>
      <c r="F38" s="38"/>
      <c r="G38" s="29" t="str">
        <f aca="false">IF(D38="","",G37+M38)</f>
        <v/>
      </c>
      <c r="H38" s="29" t="str">
        <f aca="false">IF(E38="","",H37+N38)</f>
        <v/>
      </c>
      <c r="I38" s="29" t="str">
        <f aca="false">IF(F38="","",I37+O38)</f>
        <v/>
      </c>
      <c r="J38" s="39" t="str">
        <f aca="false">IF(G37="","",G37*0.03)</f>
        <v/>
      </c>
      <c r="K38" s="40" t="str">
        <f aca="false">IF(H37="","",H37*0.03)</f>
        <v/>
      </c>
      <c r="L38" s="41" t="str">
        <f aca="false">IF(I37="","",I37*0.03)</f>
        <v/>
      </c>
      <c r="M38" s="39" t="str">
        <f aca="false">IF(D38="","",J38*D38)</f>
        <v/>
      </c>
      <c r="N38" s="40" t="str">
        <f aca="false">IF(E38="","",K38*E38)</f>
        <v/>
      </c>
      <c r="O38" s="41" t="str">
        <f aca="false">IF(F38="","",L38*F38)</f>
        <v/>
      </c>
      <c r="P38" s="33"/>
      <c r="Q38" s="33"/>
      <c r="R38" s="33"/>
    </row>
    <row r="39" customFormat="false" ht="18.75" hidden="false" customHeight="false" outlineLevel="0" collapsed="false">
      <c r="A39" s="23" t="n">
        <v>31</v>
      </c>
      <c r="B39" s="34"/>
      <c r="C39" s="42"/>
      <c r="D39" s="36"/>
      <c r="E39" s="37"/>
      <c r="F39" s="38"/>
      <c r="G39" s="29" t="str">
        <f aca="false">IF(D39="","",G38+M39)</f>
        <v/>
      </c>
      <c r="H39" s="29" t="str">
        <f aca="false">IF(E39="","",H38+N39)</f>
        <v/>
      </c>
      <c r="I39" s="29" t="str">
        <f aca="false">IF(F39="","",I38+O39)</f>
        <v/>
      </c>
      <c r="J39" s="39" t="str">
        <f aca="false">IF(G38="","",G38*0.03)</f>
        <v/>
      </c>
      <c r="K39" s="40" t="str">
        <f aca="false">IF(H38="","",H38*0.03)</f>
        <v/>
      </c>
      <c r="L39" s="41" t="str">
        <f aca="false">IF(I38="","",I38*0.03)</f>
        <v/>
      </c>
      <c r="M39" s="39" t="str">
        <f aca="false">IF(D39="","",J39*D39)</f>
        <v/>
      </c>
      <c r="N39" s="40" t="str">
        <f aca="false">IF(E39="","",K39*E39)</f>
        <v/>
      </c>
      <c r="O39" s="41" t="str">
        <f aca="false">IF(F39="","",L39*F39)</f>
        <v/>
      </c>
      <c r="P39" s="33"/>
      <c r="Q39" s="33"/>
      <c r="R39" s="33"/>
    </row>
    <row r="40" customFormat="false" ht="18.75" hidden="false" customHeight="false" outlineLevel="0" collapsed="false">
      <c r="A40" s="23" t="n">
        <v>32</v>
      </c>
      <c r="B40" s="34"/>
      <c r="C40" s="42"/>
      <c r="D40" s="36"/>
      <c r="E40" s="37"/>
      <c r="F40" s="38"/>
      <c r="G40" s="29" t="str">
        <f aca="false">IF(D40="","",G39+M40)</f>
        <v/>
      </c>
      <c r="H40" s="29" t="str">
        <f aca="false">IF(E40="","",H39+N40)</f>
        <v/>
      </c>
      <c r="I40" s="29" t="str">
        <f aca="false">IF(F40="","",I39+O40)</f>
        <v/>
      </c>
      <c r="J40" s="39" t="str">
        <f aca="false">IF(G39="","",G39*0.03)</f>
        <v/>
      </c>
      <c r="K40" s="40" t="str">
        <f aca="false">IF(H39="","",H39*0.03)</f>
        <v/>
      </c>
      <c r="L40" s="41" t="str">
        <f aca="false">IF(I39="","",I39*0.03)</f>
        <v/>
      </c>
      <c r="M40" s="39" t="str">
        <f aca="false">IF(D40="","",J40*D40)</f>
        <v/>
      </c>
      <c r="N40" s="40" t="str">
        <f aca="false">IF(E40="","",K40*E40)</f>
        <v/>
      </c>
      <c r="O40" s="41" t="str">
        <f aca="false">IF(F40="","",L40*F40)</f>
        <v/>
      </c>
      <c r="P40" s="33"/>
      <c r="Q40" s="33"/>
      <c r="R40" s="33"/>
    </row>
    <row r="41" customFormat="false" ht="18.75" hidden="false" customHeight="false" outlineLevel="0" collapsed="false">
      <c r="A41" s="23" t="n">
        <v>33</v>
      </c>
      <c r="B41" s="34"/>
      <c r="C41" s="42"/>
      <c r="D41" s="36"/>
      <c r="E41" s="37"/>
      <c r="F41" s="43"/>
      <c r="G41" s="29" t="str">
        <f aca="false">IF(D41="","",G40+M41)</f>
        <v/>
      </c>
      <c r="H41" s="29" t="str">
        <f aca="false">IF(E41="","",H40+N41)</f>
        <v/>
      </c>
      <c r="I41" s="29" t="str">
        <f aca="false">IF(F41="","",I40+O41)</f>
        <v/>
      </c>
      <c r="J41" s="39" t="str">
        <f aca="false">IF(G40="","",G40*0.03)</f>
        <v/>
      </c>
      <c r="K41" s="40" t="str">
        <f aca="false">IF(H40="","",H40*0.03)</f>
        <v/>
      </c>
      <c r="L41" s="41" t="str">
        <f aca="false">IF(I40="","",I40*0.03)</f>
        <v/>
      </c>
      <c r="M41" s="39" t="str">
        <f aca="false">IF(D41="","",J41*D41)</f>
        <v/>
      </c>
      <c r="N41" s="40" t="str">
        <f aca="false">IF(E41="","",K41*E41)</f>
        <v/>
      </c>
      <c r="O41" s="41" t="str">
        <f aca="false">IF(F41="","",L41*F41)</f>
        <v/>
      </c>
      <c r="P41" s="33"/>
      <c r="Q41" s="33"/>
      <c r="R41" s="33"/>
    </row>
    <row r="42" customFormat="false" ht="18.75" hidden="false" customHeight="false" outlineLevel="0" collapsed="false">
      <c r="A42" s="23" t="n">
        <v>34</v>
      </c>
      <c r="B42" s="34"/>
      <c r="C42" s="42"/>
      <c r="D42" s="36"/>
      <c r="E42" s="37"/>
      <c r="F42" s="43"/>
      <c r="G42" s="29" t="str">
        <f aca="false">IF(D42="","",G41+M42)</f>
        <v/>
      </c>
      <c r="H42" s="29" t="str">
        <f aca="false">IF(E42="","",H41+N42)</f>
        <v/>
      </c>
      <c r="I42" s="29" t="str">
        <f aca="false">IF(F42="","",I41+O42)</f>
        <v/>
      </c>
      <c r="J42" s="39" t="str">
        <f aca="false">IF(G41="","",G41*0.03)</f>
        <v/>
      </c>
      <c r="K42" s="40" t="str">
        <f aca="false">IF(H41="","",H41*0.03)</f>
        <v/>
      </c>
      <c r="L42" s="41" t="str">
        <f aca="false">IF(I41="","",I41*0.03)</f>
        <v/>
      </c>
      <c r="M42" s="39" t="str">
        <f aca="false">IF(D42="","",J42*D42)</f>
        <v/>
      </c>
      <c r="N42" s="40" t="str">
        <f aca="false">IF(E42="","",K42*E42)</f>
        <v/>
      </c>
      <c r="O42" s="41" t="str">
        <f aca="false">IF(F42="","",L42*F42)</f>
        <v/>
      </c>
      <c r="P42" s="33"/>
      <c r="Q42" s="33"/>
      <c r="R42" s="33"/>
    </row>
    <row r="43" customFormat="false" ht="18.75" hidden="false" customHeight="false" outlineLevel="0" collapsed="false">
      <c r="A43" s="44" t="n">
        <v>35</v>
      </c>
      <c r="B43" s="34"/>
      <c r="C43" s="42"/>
      <c r="D43" s="36"/>
      <c r="E43" s="37"/>
      <c r="F43" s="38"/>
      <c r="G43" s="29" t="str">
        <f aca="false">IF(D43="","",G42+M43)</f>
        <v/>
      </c>
      <c r="H43" s="29" t="str">
        <f aca="false">IF(E43="","",H42+N43)</f>
        <v/>
      </c>
      <c r="I43" s="29" t="str">
        <f aca="false">IF(F43="","",I42+O43)</f>
        <v/>
      </c>
      <c r="J43" s="39" t="str">
        <f aca="false">IF(G42="","",G42*0.03)</f>
        <v/>
      </c>
      <c r="K43" s="40" t="str">
        <f aca="false">IF(H42="","",H42*0.03)</f>
        <v/>
      </c>
      <c r="L43" s="41" t="str">
        <f aca="false">IF(I42="","",I42*0.03)</f>
        <v/>
      </c>
      <c r="M43" s="39" t="str">
        <f aca="false">IF(D43="","",J43*D43)</f>
        <v/>
      </c>
      <c r="N43" s="40" t="str">
        <f aca="false">IF(E43="","",K43*E43)</f>
        <v/>
      </c>
      <c r="O43" s="41" t="str">
        <f aca="false">IF(F43="","",L43*F43)</f>
        <v/>
      </c>
    </row>
    <row r="44" customFormat="false" ht="18.75" hidden="false" customHeight="false" outlineLevel="0" collapsed="false">
      <c r="A44" s="23" t="n">
        <v>36</v>
      </c>
      <c r="B44" s="34"/>
      <c r="C44" s="42"/>
      <c r="D44" s="36"/>
      <c r="E44" s="37"/>
      <c r="F44" s="38"/>
      <c r="G44" s="29" t="str">
        <f aca="false">IF(D44="","",G43+M44)</f>
        <v/>
      </c>
      <c r="H44" s="29" t="str">
        <f aca="false">IF(E44="","",H43+N44)</f>
        <v/>
      </c>
      <c r="I44" s="29" t="str">
        <f aca="false">IF(F44="","",I43+O44)</f>
        <v/>
      </c>
      <c r="J44" s="39" t="str">
        <f aca="false">IF(G43="","",G43*0.03)</f>
        <v/>
      </c>
      <c r="K44" s="40" t="str">
        <f aca="false">IF(H43="","",H43*0.03)</f>
        <v/>
      </c>
      <c r="L44" s="41" t="str">
        <f aca="false">IF(I43="","",I43*0.03)</f>
        <v/>
      </c>
      <c r="M44" s="39" t="str">
        <f aca="false">IF(D44="","",J44*D44)</f>
        <v/>
      </c>
      <c r="N44" s="40" t="str">
        <f aca="false">IF(E44="","",K44*E44)</f>
        <v/>
      </c>
      <c r="O44" s="41" t="str">
        <f aca="false">IF(F44="","",L44*F44)</f>
        <v/>
      </c>
    </row>
    <row r="45" customFormat="false" ht="18.75" hidden="false" customHeight="false" outlineLevel="0" collapsed="false">
      <c r="A45" s="23" t="n">
        <v>37</v>
      </c>
      <c r="B45" s="34"/>
      <c r="C45" s="42"/>
      <c r="D45" s="36"/>
      <c r="E45" s="37"/>
      <c r="F45" s="38"/>
      <c r="G45" s="29" t="str">
        <f aca="false">IF(D45="","",G44+M45)</f>
        <v/>
      </c>
      <c r="H45" s="29" t="str">
        <f aca="false">IF(E45="","",H44+N45)</f>
        <v/>
      </c>
      <c r="I45" s="29" t="str">
        <f aca="false">IF(F45="","",I44+O45)</f>
        <v/>
      </c>
      <c r="J45" s="39" t="str">
        <f aca="false">IF(G44="","",G44*0.03)</f>
        <v/>
      </c>
      <c r="K45" s="40" t="str">
        <f aca="false">IF(H44="","",H44*0.03)</f>
        <v/>
      </c>
      <c r="L45" s="41" t="str">
        <f aca="false">IF(I44="","",I44*0.03)</f>
        <v/>
      </c>
      <c r="M45" s="39" t="str">
        <f aca="false">IF(D45="","",J45*D45)</f>
        <v/>
      </c>
      <c r="N45" s="40" t="str">
        <f aca="false">IF(E45="","",K45*E45)</f>
        <v/>
      </c>
      <c r="O45" s="41" t="str">
        <f aca="false">IF(F45="","",L45*F45)</f>
        <v/>
      </c>
    </row>
    <row r="46" customFormat="false" ht="18.75" hidden="false" customHeight="false" outlineLevel="0" collapsed="false">
      <c r="A46" s="23" t="n">
        <v>38</v>
      </c>
      <c r="B46" s="34"/>
      <c r="C46" s="42"/>
      <c r="D46" s="36"/>
      <c r="E46" s="37"/>
      <c r="F46" s="38"/>
      <c r="G46" s="29" t="str">
        <f aca="false">IF(D46="","",G45+M46)</f>
        <v/>
      </c>
      <c r="H46" s="29" t="str">
        <f aca="false">IF(E46="","",H45+N46)</f>
        <v/>
      </c>
      <c r="I46" s="29" t="str">
        <f aca="false">IF(F46="","",I45+O46)</f>
        <v/>
      </c>
      <c r="J46" s="39" t="str">
        <f aca="false">IF(G45="","",G45*0.03)</f>
        <v/>
      </c>
      <c r="K46" s="40" t="str">
        <f aca="false">IF(H45="","",H45*0.03)</f>
        <v/>
      </c>
      <c r="L46" s="41" t="str">
        <f aca="false">IF(I45="","",I45*0.03)</f>
        <v/>
      </c>
      <c r="M46" s="39" t="str">
        <f aca="false">IF(D46="","",J46*D46)</f>
        <v/>
      </c>
      <c r="N46" s="40" t="str">
        <f aca="false">IF(E46="","",K46*E46)</f>
        <v/>
      </c>
      <c r="O46" s="41" t="str">
        <f aca="false">IF(F46="","",L46*F46)</f>
        <v/>
      </c>
    </row>
    <row r="47" customFormat="false" ht="18.75" hidden="false" customHeight="false" outlineLevel="0" collapsed="false">
      <c r="A47" s="23" t="n">
        <v>39</v>
      </c>
      <c r="B47" s="34"/>
      <c r="C47" s="42"/>
      <c r="D47" s="36"/>
      <c r="E47" s="37"/>
      <c r="F47" s="38"/>
      <c r="G47" s="29" t="str">
        <f aca="false">IF(D47="","",G46+M47)</f>
        <v/>
      </c>
      <c r="H47" s="29" t="str">
        <f aca="false">IF(E47="","",H46+N47)</f>
        <v/>
      </c>
      <c r="I47" s="29" t="str">
        <f aca="false">IF(F47="","",I46+O47)</f>
        <v/>
      </c>
      <c r="J47" s="39" t="str">
        <f aca="false">IF(G46="","",G46*0.03)</f>
        <v/>
      </c>
      <c r="K47" s="40" t="str">
        <f aca="false">IF(H46="","",H46*0.03)</f>
        <v/>
      </c>
      <c r="L47" s="41" t="str">
        <f aca="false">IF(I46="","",I46*0.03)</f>
        <v/>
      </c>
      <c r="M47" s="39" t="str">
        <f aca="false">IF(D47="","",J47*D47)</f>
        <v/>
      </c>
      <c r="N47" s="40" t="str">
        <f aca="false">IF(E47="","",K47*E47)</f>
        <v/>
      </c>
      <c r="O47" s="41" t="str">
        <f aca="false">IF(F47="","",L47*F47)</f>
        <v/>
      </c>
    </row>
    <row r="48" customFormat="false" ht="18.75" hidden="false" customHeight="false" outlineLevel="0" collapsed="false">
      <c r="A48" s="23" t="n">
        <v>40</v>
      </c>
      <c r="B48" s="34"/>
      <c r="C48" s="42"/>
      <c r="D48" s="36"/>
      <c r="E48" s="37"/>
      <c r="F48" s="38"/>
      <c r="G48" s="29" t="str">
        <f aca="false">IF(D48="","",G47+M48)</f>
        <v/>
      </c>
      <c r="H48" s="29" t="str">
        <f aca="false">IF(E48="","",H47+N48)</f>
        <v/>
      </c>
      <c r="I48" s="29" t="str">
        <f aca="false">IF(F48="","",I47+O48)</f>
        <v/>
      </c>
      <c r="J48" s="39" t="str">
        <f aca="false">IF(G47="","",G47*0.03)</f>
        <v/>
      </c>
      <c r="K48" s="40" t="str">
        <f aca="false">IF(H47="","",H47*0.03)</f>
        <v/>
      </c>
      <c r="L48" s="41" t="str">
        <f aca="false">IF(I47="","",I47*0.03)</f>
        <v/>
      </c>
      <c r="M48" s="39" t="str">
        <f aca="false">IF(D48="","",J48*D48)</f>
        <v/>
      </c>
      <c r="N48" s="40" t="str">
        <f aca="false">IF(E48="","",K48*E48)</f>
        <v/>
      </c>
      <c r="O48" s="41" t="str">
        <f aca="false">IF(F48="","",L48*F48)</f>
        <v/>
      </c>
    </row>
    <row r="49" customFormat="false" ht="18.75" hidden="false" customHeight="false" outlineLevel="0" collapsed="false">
      <c r="A49" s="23" t="n">
        <v>41</v>
      </c>
      <c r="B49" s="34"/>
      <c r="C49" s="42"/>
      <c r="D49" s="36"/>
      <c r="E49" s="37"/>
      <c r="F49" s="38"/>
      <c r="G49" s="29" t="str">
        <f aca="false">IF(D49="","",G48+M49)</f>
        <v/>
      </c>
      <c r="H49" s="29" t="str">
        <f aca="false">IF(E49="","",H48+N49)</f>
        <v/>
      </c>
      <c r="I49" s="29" t="str">
        <f aca="false">IF(F49="","",I48+O49)</f>
        <v/>
      </c>
      <c r="J49" s="39" t="str">
        <f aca="false">IF(G48="","",G48*0.03)</f>
        <v/>
      </c>
      <c r="K49" s="40" t="str">
        <f aca="false">IF(H48="","",H48*0.03)</f>
        <v/>
      </c>
      <c r="L49" s="41" t="str">
        <f aca="false">IF(I48="","",I48*0.03)</f>
        <v/>
      </c>
      <c r="M49" s="39" t="str">
        <f aca="false">IF(D49="","",J49*D49)</f>
        <v/>
      </c>
      <c r="N49" s="40" t="str">
        <f aca="false">IF(E49="","",K49*E49)</f>
        <v/>
      </c>
      <c r="O49" s="41" t="str">
        <f aca="false">IF(F49="","",L49*F49)</f>
        <v/>
      </c>
    </row>
    <row r="50" customFormat="false" ht="18.75" hidden="false" customHeight="false" outlineLevel="0" collapsed="false">
      <c r="A50" s="23" t="n">
        <v>42</v>
      </c>
      <c r="B50" s="34"/>
      <c r="C50" s="42"/>
      <c r="D50" s="36"/>
      <c r="E50" s="37"/>
      <c r="F50" s="38"/>
      <c r="G50" s="29" t="str">
        <f aca="false">IF(D50="","",G49+M50)</f>
        <v/>
      </c>
      <c r="H50" s="29" t="str">
        <f aca="false">IF(E50="","",H49+N50)</f>
        <v/>
      </c>
      <c r="I50" s="29" t="str">
        <f aca="false">IF(F50="","",I49+O50)</f>
        <v/>
      </c>
      <c r="J50" s="39" t="str">
        <f aca="false">IF(G49="","",G49*0.03)</f>
        <v/>
      </c>
      <c r="K50" s="40" t="str">
        <f aca="false">IF(H49="","",H49*0.03)</f>
        <v/>
      </c>
      <c r="L50" s="41" t="str">
        <f aca="false">IF(I49="","",I49*0.03)</f>
        <v/>
      </c>
      <c r="M50" s="39" t="str">
        <f aca="false">IF(D50="","",J50*D50)</f>
        <v/>
      </c>
      <c r="N50" s="40" t="str">
        <f aca="false">IF(E50="","",K50*E50)</f>
        <v/>
      </c>
      <c r="O50" s="41" t="str">
        <f aca="false">IF(F50="","",L50*F50)</f>
        <v/>
      </c>
    </row>
    <row r="51" customFormat="false" ht="18.75" hidden="false" customHeight="false" outlineLevel="0" collapsed="false">
      <c r="A51" s="23" t="n">
        <v>43</v>
      </c>
      <c r="B51" s="34"/>
      <c r="C51" s="42"/>
      <c r="D51" s="36"/>
      <c r="E51" s="37"/>
      <c r="F51" s="43"/>
      <c r="G51" s="29" t="str">
        <f aca="false">IF(D51="","",G50+M51)</f>
        <v/>
      </c>
      <c r="H51" s="29" t="str">
        <f aca="false">IF(E51="","",H50+N51)</f>
        <v/>
      </c>
      <c r="I51" s="29" t="str">
        <f aca="false">IF(F51="","",I50+O51)</f>
        <v/>
      </c>
      <c r="J51" s="39" t="str">
        <f aca="false">IF(G50="","",G50*0.03)</f>
        <v/>
      </c>
      <c r="K51" s="40" t="str">
        <f aca="false">IF(H50="","",H50*0.03)</f>
        <v/>
      </c>
      <c r="L51" s="41" t="str">
        <f aca="false">IF(I50="","",I50*0.03)</f>
        <v/>
      </c>
      <c r="M51" s="39" t="str">
        <f aca="false">IF(D51="","",J51*D51)</f>
        <v/>
      </c>
      <c r="N51" s="40" t="str">
        <f aca="false">IF(E51="","",K51*E51)</f>
        <v/>
      </c>
      <c r="O51" s="41" t="str">
        <f aca="false">IF(F51="","",L51*F51)</f>
        <v/>
      </c>
    </row>
    <row r="52" customFormat="false" ht="18.75" hidden="false" customHeight="false" outlineLevel="0" collapsed="false">
      <c r="A52" s="23" t="n">
        <v>44</v>
      </c>
      <c r="B52" s="34"/>
      <c r="C52" s="42"/>
      <c r="D52" s="36"/>
      <c r="E52" s="37"/>
      <c r="F52" s="38"/>
      <c r="G52" s="29" t="str">
        <f aca="false">IF(D52="","",G51+M52)</f>
        <v/>
      </c>
      <c r="H52" s="29" t="str">
        <f aca="false">IF(E52="","",H51+N52)</f>
        <v/>
      </c>
      <c r="I52" s="29" t="str">
        <f aca="false">IF(F52="","",I51+O52)</f>
        <v/>
      </c>
      <c r="J52" s="39" t="str">
        <f aca="false">IF(G51="","",G51*0.03)</f>
        <v/>
      </c>
      <c r="K52" s="40" t="str">
        <f aca="false">IF(H51="","",H51*0.03)</f>
        <v/>
      </c>
      <c r="L52" s="41" t="str">
        <f aca="false">IF(I51="","",I51*0.03)</f>
        <v/>
      </c>
      <c r="M52" s="39" t="str">
        <f aca="false">IF(D52="","",J52*D52)</f>
        <v/>
      </c>
      <c r="N52" s="40" t="str">
        <f aca="false">IF(E52="","",K52*E52)</f>
        <v/>
      </c>
      <c r="O52" s="41" t="str">
        <f aca="false">IF(F52="","",L52*F52)</f>
        <v/>
      </c>
    </row>
    <row r="53" customFormat="false" ht="18.75" hidden="false" customHeight="false" outlineLevel="0" collapsed="false">
      <c r="A53" s="23" t="n">
        <v>45</v>
      </c>
      <c r="B53" s="34"/>
      <c r="C53" s="42"/>
      <c r="D53" s="36"/>
      <c r="E53" s="37"/>
      <c r="F53" s="38"/>
      <c r="G53" s="29" t="str">
        <f aca="false">IF(D53="","",G52+M53)</f>
        <v/>
      </c>
      <c r="H53" s="29" t="str">
        <f aca="false">IF(E53="","",H52+N53)</f>
        <v/>
      </c>
      <c r="I53" s="29" t="str">
        <f aca="false">IF(F53="","",I52+O53)</f>
        <v/>
      </c>
      <c r="J53" s="39" t="str">
        <f aca="false">IF(G52="","",G52*0.03)</f>
        <v/>
      </c>
      <c r="K53" s="40" t="str">
        <f aca="false">IF(H52="","",H52*0.03)</f>
        <v/>
      </c>
      <c r="L53" s="41" t="str">
        <f aca="false">IF(I52="","",I52*0.03)</f>
        <v/>
      </c>
      <c r="M53" s="39" t="str">
        <f aca="false">IF(D53="","",J53*D53)</f>
        <v/>
      </c>
      <c r="N53" s="40" t="str">
        <f aca="false">IF(E53="","",K53*E53)</f>
        <v/>
      </c>
      <c r="O53" s="41" t="str">
        <f aca="false">IF(F53="","",L53*F53)</f>
        <v/>
      </c>
    </row>
    <row r="54" customFormat="false" ht="18.75" hidden="false" customHeight="false" outlineLevel="0" collapsed="false">
      <c r="A54" s="23" t="n">
        <v>46</v>
      </c>
      <c r="B54" s="34"/>
      <c r="C54" s="42"/>
      <c r="D54" s="36"/>
      <c r="E54" s="37"/>
      <c r="F54" s="38"/>
      <c r="G54" s="29" t="str">
        <f aca="false">IF(D54="","",G53+M54)</f>
        <v/>
      </c>
      <c r="H54" s="29" t="str">
        <f aca="false">IF(E54="","",H53+N54)</f>
        <v/>
      </c>
      <c r="I54" s="29" t="str">
        <f aca="false">IF(F54="","",I53+O54)</f>
        <v/>
      </c>
      <c r="J54" s="39" t="str">
        <f aca="false">IF(G53="","",G53*0.03)</f>
        <v/>
      </c>
      <c r="K54" s="40" t="str">
        <f aca="false">IF(H53="","",H53*0.03)</f>
        <v/>
      </c>
      <c r="L54" s="41" t="str">
        <f aca="false">IF(I53="","",I53*0.03)</f>
        <v/>
      </c>
      <c r="M54" s="39" t="str">
        <f aca="false">IF(D54="","",J54*D54)</f>
        <v/>
      </c>
      <c r="N54" s="40" t="str">
        <f aca="false">IF(E54="","",K54*E54)</f>
        <v/>
      </c>
      <c r="O54" s="41" t="str">
        <f aca="false">IF(F54="","",L54*F54)</f>
        <v/>
      </c>
    </row>
    <row r="55" customFormat="false" ht="18.75" hidden="false" customHeight="false" outlineLevel="0" collapsed="false">
      <c r="A55" s="23" t="n">
        <v>47</v>
      </c>
      <c r="B55" s="34"/>
      <c r="C55" s="42"/>
      <c r="D55" s="36"/>
      <c r="E55" s="37"/>
      <c r="F55" s="38"/>
      <c r="G55" s="29" t="str">
        <f aca="false">IF(D55="","",G54+M55)</f>
        <v/>
      </c>
      <c r="H55" s="29" t="str">
        <f aca="false">IF(E55="","",H54+N55)</f>
        <v/>
      </c>
      <c r="I55" s="29" t="str">
        <f aca="false">IF(F55="","",I54+O55)</f>
        <v/>
      </c>
      <c r="J55" s="39" t="str">
        <f aca="false">IF(G54="","",G54*0.03)</f>
        <v/>
      </c>
      <c r="K55" s="40" t="str">
        <f aca="false">IF(H54="","",H54*0.03)</f>
        <v/>
      </c>
      <c r="L55" s="41" t="str">
        <f aca="false">IF(I54="","",I54*0.03)</f>
        <v/>
      </c>
      <c r="M55" s="39" t="str">
        <f aca="false">IF(D55="","",J55*D55)</f>
        <v/>
      </c>
      <c r="N55" s="40" t="str">
        <f aca="false">IF(E55="","",K55*E55)</f>
        <v/>
      </c>
      <c r="O55" s="41" t="str">
        <f aca="false">IF(F55="","",L55*F55)</f>
        <v/>
      </c>
    </row>
    <row r="56" customFormat="false" ht="18.75" hidden="false" customHeight="false" outlineLevel="0" collapsed="false">
      <c r="A56" s="23" t="n">
        <v>48</v>
      </c>
      <c r="B56" s="34"/>
      <c r="C56" s="42"/>
      <c r="D56" s="36"/>
      <c r="E56" s="37"/>
      <c r="F56" s="38"/>
      <c r="G56" s="29" t="str">
        <f aca="false">IF(D56="","",G55+M56)</f>
        <v/>
      </c>
      <c r="H56" s="29" t="str">
        <f aca="false">IF(E56="","",H55+N56)</f>
        <v/>
      </c>
      <c r="I56" s="29" t="str">
        <f aca="false">IF(F56="","",I55+O56)</f>
        <v/>
      </c>
      <c r="J56" s="39" t="str">
        <f aca="false">IF(G55="","",G55*0.03)</f>
        <v/>
      </c>
      <c r="K56" s="40" t="str">
        <f aca="false">IF(H55="","",H55*0.03)</f>
        <v/>
      </c>
      <c r="L56" s="41" t="str">
        <f aca="false">IF(I55="","",I55*0.03)</f>
        <v/>
      </c>
      <c r="M56" s="39" t="str">
        <f aca="false">IF(D56="","",J56*D56)</f>
        <v/>
      </c>
      <c r="N56" s="40" t="str">
        <f aca="false">IF(E56="","",K56*E56)</f>
        <v/>
      </c>
      <c r="O56" s="41" t="str">
        <f aca="false">IF(F56="","",L56*F56)</f>
        <v/>
      </c>
    </row>
    <row r="57" customFormat="false" ht="18.75" hidden="false" customHeight="false" outlineLevel="0" collapsed="false">
      <c r="A57" s="23" t="n">
        <v>49</v>
      </c>
      <c r="B57" s="34"/>
      <c r="C57" s="42"/>
      <c r="D57" s="36"/>
      <c r="E57" s="37"/>
      <c r="F57" s="38"/>
      <c r="G57" s="29" t="str">
        <f aca="false">IF(D57="","",G56+M57)</f>
        <v/>
      </c>
      <c r="H57" s="29" t="str">
        <f aca="false">IF(E57="","",H56+N57)</f>
        <v/>
      </c>
      <c r="I57" s="29" t="str">
        <f aca="false">IF(F57="","",I56+O57)</f>
        <v/>
      </c>
      <c r="J57" s="39" t="str">
        <f aca="false">IF(G56="","",G56*0.03)</f>
        <v/>
      </c>
      <c r="K57" s="40" t="str">
        <f aca="false">IF(H56="","",H56*0.03)</f>
        <v/>
      </c>
      <c r="L57" s="41" t="str">
        <f aca="false">IF(I56="","",I56*0.03)</f>
        <v/>
      </c>
      <c r="M57" s="39" t="str">
        <f aca="false">IF(D57="","",J57*D57)</f>
        <v/>
      </c>
      <c r="N57" s="40" t="str">
        <f aca="false">IF(E57="","",K57*E57)</f>
        <v/>
      </c>
      <c r="O57" s="41" t="str">
        <f aca="false">IF(F57="","",L57*F57)</f>
        <v/>
      </c>
    </row>
    <row r="58" customFormat="false" ht="19.5" hidden="false" customHeight="false" outlineLevel="0" collapsed="false">
      <c r="A58" s="23" t="n">
        <v>50</v>
      </c>
      <c r="B58" s="45"/>
      <c r="C58" s="46"/>
      <c r="D58" s="47"/>
      <c r="E58" s="48"/>
      <c r="F58" s="49"/>
      <c r="G58" s="29" t="str">
        <f aca="false">IF(D58="","",G57+M58)</f>
        <v/>
      </c>
      <c r="H58" s="29" t="str">
        <f aca="false">IF(E58="","",H57+N58)</f>
        <v/>
      </c>
      <c r="I58" s="29" t="str">
        <f aca="false">IF(F58="","",I57+O58)</f>
        <v/>
      </c>
      <c r="J58" s="39" t="str">
        <f aca="false">IF(G57="","",G57*0.03)</f>
        <v/>
      </c>
      <c r="K58" s="40" t="str">
        <f aca="false">IF(H57="","",H57*0.03)</f>
        <v/>
      </c>
      <c r="L58" s="41" t="str">
        <f aca="false">IF(I57="","",I57*0.03)</f>
        <v/>
      </c>
      <c r="M58" s="39" t="str">
        <f aca="false">IF(D58="","",J58*D58)</f>
        <v/>
      </c>
      <c r="N58" s="40" t="str">
        <f aca="false">IF(E58="","",K58*E58)</f>
        <v/>
      </c>
      <c r="O58" s="41" t="str">
        <f aca="false">IF(F58="","",L58*F58)</f>
        <v/>
      </c>
    </row>
    <row r="59" customFormat="false" ht="19.5" hidden="false" customHeight="false" outlineLevel="0" collapsed="false">
      <c r="A59" s="23"/>
      <c r="B59" s="50" t="s">
        <v>23</v>
      </c>
      <c r="C59" s="50"/>
      <c r="D59" s="51" t="n">
        <f aca="false">COUNTIF(D9:D58,1.27)</f>
        <v>0</v>
      </c>
      <c r="E59" s="51" t="n">
        <f aca="false">COUNTIF(E9:E58,1.5)</f>
        <v>0</v>
      </c>
      <c r="F59" s="52" t="n">
        <f aca="false">COUNTIF(F9:F58,2)</f>
        <v>1</v>
      </c>
      <c r="G59" s="53" t="n">
        <f aca="false">M59+G8</f>
        <v>11128464.1</v>
      </c>
      <c r="H59" s="20" t="n">
        <f aca="false">N59+H8</f>
        <v>3025000</v>
      </c>
      <c r="I59" s="21" t="n">
        <f aca="false">O59+I8</f>
        <v>106000</v>
      </c>
      <c r="J59" s="7" t="s">
        <v>24</v>
      </c>
      <c r="K59" s="54" t="n">
        <f aca="false">B58-B9</f>
        <v>-44530</v>
      </c>
      <c r="L59" s="55" t="s">
        <v>25</v>
      </c>
      <c r="M59" s="56" t="n">
        <f aca="false">SUM(M9:M58)</f>
        <v>11028464.1</v>
      </c>
      <c r="N59" s="57" t="n">
        <f aca="false">SUM(N9:N58)</f>
        <v>2925000</v>
      </c>
      <c r="O59" s="58" t="n">
        <f aca="false">SUM(O9:O58)</f>
        <v>6000</v>
      </c>
    </row>
    <row r="60" customFormat="false" ht="19.5" hidden="false" customHeight="false" outlineLevel="0" collapsed="false">
      <c r="A60" s="23"/>
      <c r="B60" s="59" t="s">
        <v>26</v>
      </c>
      <c r="C60" s="59"/>
      <c r="D60" s="51" t="n">
        <f aca="false">COUNTIF(D9:D58,-1)</f>
        <v>0</v>
      </c>
      <c r="E60" s="51" t="n">
        <f aca="false">COUNTIF(E9:E58,-1)</f>
        <v>0</v>
      </c>
      <c r="F60" s="52" t="n">
        <f aca="false">COUNTIF(F9:F58,-1)</f>
        <v>0</v>
      </c>
      <c r="G60" s="7" t="s">
        <v>27</v>
      </c>
      <c r="H60" s="7"/>
      <c r="I60" s="7"/>
      <c r="J60" s="7" t="s">
        <v>28</v>
      </c>
      <c r="K60" s="7"/>
      <c r="L60" s="7"/>
      <c r="M60" s="23"/>
      <c r="N60" s="44"/>
      <c r="O60" s="60"/>
    </row>
    <row r="61" customFormat="false" ht="19.5" hidden="false" customHeight="false" outlineLevel="0" collapsed="false">
      <c r="A61" s="23"/>
      <c r="B61" s="59" t="s">
        <v>29</v>
      </c>
      <c r="C61" s="59"/>
      <c r="D61" s="51" t="n">
        <f aca="false">COUNTIF(D9:D58,0)</f>
        <v>1</v>
      </c>
      <c r="E61" s="51" t="n">
        <f aca="false">COUNTIF(E9:E58,0)</f>
        <v>2</v>
      </c>
      <c r="F61" s="51" t="n">
        <f aca="false">COUNTIF(F9:F58,0)</f>
        <v>3</v>
      </c>
      <c r="G61" s="61" t="n">
        <f aca="false">G59/G8</f>
        <v>111.284641</v>
      </c>
      <c r="H61" s="62" t="n">
        <f aca="false">H59/H8</f>
        <v>30.25</v>
      </c>
      <c r="I61" s="63" t="n">
        <f aca="false">I59/I8</f>
        <v>1.06</v>
      </c>
      <c r="J61" s="64" t="n">
        <f aca="false">(G61-100%)*30/K59</f>
        <v>-0.0742991068942286</v>
      </c>
      <c r="K61" s="64" t="n">
        <f aca="false">(H61-100%)*30/K59</f>
        <v>-0.0197058163036155</v>
      </c>
      <c r="L61" s="65" t="n">
        <f aca="false">(I61-100%)*30/K59</f>
        <v>-4.04221872894678E-005</v>
      </c>
      <c r="M61" s="66"/>
      <c r="N61" s="67"/>
      <c r="O61" s="68"/>
    </row>
    <row r="62" customFormat="false" ht="19.5" hidden="false" customHeight="false" outlineLevel="0" collapsed="false">
      <c r="A62" s="44"/>
      <c r="B62" s="69" t="s">
        <v>30</v>
      </c>
      <c r="C62" s="69"/>
      <c r="D62" s="70" t="n">
        <f aca="false">D59/(D59+D60+D61)</f>
        <v>0</v>
      </c>
      <c r="E62" s="71" t="n">
        <f aca="false">E59/(E59+E60+E61)</f>
        <v>0</v>
      </c>
      <c r="F62" s="72" t="n">
        <f aca="false">F59/(F59+F60+F61)</f>
        <v>0.25</v>
      </c>
    </row>
    <row r="64" customFormat="false" ht="18.75" hidden="false" customHeight="false" outlineLevel="0" collapsed="false">
      <c r="D64" s="73"/>
      <c r="E64" s="73"/>
      <c r="F64" s="73"/>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32" activeCellId="0" sqref="A32"/>
    </sheetView>
  </sheetViews>
  <sheetFormatPr defaultColWidth="8.1171875" defaultRowHeight="13.8" zeroHeight="false" outlineLevelRow="0" outlineLevelCol="0"/>
  <cols>
    <col collapsed="false" customWidth="true" hidden="false" outlineLevel="0" max="1" min="1" style="0" width="6.62"/>
    <col collapsed="false" customWidth="true" hidden="false" outlineLevel="0" max="2" min="2" style="74" width="7.25"/>
    <col collapsed="false" customWidth="false" hidden="false" outlineLevel="0" max="256" min="3" style="74" width="8.12"/>
    <col collapsed="false" customWidth="true" hidden="false" outlineLevel="0" max="257" min="257" style="74" width="6.62"/>
    <col collapsed="false" customWidth="true" hidden="false" outlineLevel="0" max="258" min="258" style="74" width="7.25"/>
    <col collapsed="false" customWidth="false" hidden="false" outlineLevel="0" max="512" min="259" style="74" width="8.12"/>
    <col collapsed="false" customWidth="true" hidden="false" outlineLevel="0" max="513" min="513" style="74" width="6.62"/>
    <col collapsed="false" customWidth="true" hidden="false" outlineLevel="0" max="514" min="514" style="74" width="7.25"/>
    <col collapsed="false" customWidth="false" hidden="false" outlineLevel="0" max="768" min="515" style="74" width="8.12"/>
    <col collapsed="false" customWidth="true" hidden="false" outlineLevel="0" max="769" min="769" style="74" width="6.62"/>
    <col collapsed="false" customWidth="true" hidden="false" outlineLevel="0" max="770" min="770" style="74" width="7.25"/>
    <col collapsed="false" customWidth="false" hidden="false" outlineLevel="0" max="1024" min="771" style="74" width="8.12"/>
  </cols>
  <sheetData>
    <row r="1" customFormat="false" ht="13.8" hidden="false" customHeight="false" outlineLevel="0" collapsed="false">
      <c r="A1" s="0" t="n">
        <v>1</v>
      </c>
    </row>
    <row r="32" customFormat="false" ht="13.8" hidden="false" customHeight="false" outlineLevel="0" collapsed="false">
      <c r="A32" s="0" t="n">
        <v>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true" showOutlineSymbols="true" defaultGridColor="true" view="normal" topLeftCell="A1" colorId="64" zoomScale="145" zoomScaleNormal="145" zoomScalePageLayoutView="100" workbookViewId="0">
      <selection pane="topLeft" activeCell="A2" activeCellId="0" sqref="A2"/>
    </sheetView>
  </sheetViews>
  <sheetFormatPr defaultColWidth="8.1171875" defaultRowHeight="13.5" zeroHeight="false" outlineLevelRow="0" outlineLevelCol="0"/>
  <cols>
    <col collapsed="false" customWidth="false" hidden="false" outlineLevel="0" max="1024" min="1" style="74" width="8.12"/>
  </cols>
  <sheetData>
    <row r="1" customFormat="false" ht="13.5" hidden="false" customHeight="false" outlineLevel="0" collapsed="false">
      <c r="A1" s="74" t="s">
        <v>31</v>
      </c>
    </row>
    <row r="2" customFormat="false" ht="13.5" hidden="false" customHeight="true" outlineLevel="0" collapsed="false">
      <c r="A2" s="75" t="s">
        <v>32</v>
      </c>
      <c r="B2" s="75"/>
      <c r="C2" s="75"/>
      <c r="D2" s="75"/>
      <c r="E2" s="75"/>
      <c r="F2" s="75"/>
      <c r="G2" s="75"/>
      <c r="H2" s="75"/>
      <c r="I2" s="75"/>
      <c r="J2" s="75"/>
    </row>
    <row r="3" customFormat="false" ht="13.5" hidden="false" customHeight="false" outlineLevel="0" collapsed="false">
      <c r="A3" s="75"/>
      <c r="B3" s="75"/>
      <c r="C3" s="75"/>
      <c r="D3" s="75"/>
      <c r="E3" s="75"/>
      <c r="F3" s="75"/>
      <c r="G3" s="75"/>
      <c r="H3" s="75"/>
      <c r="I3" s="75"/>
      <c r="J3" s="75"/>
    </row>
    <row r="4" customFormat="false" ht="13.5" hidden="false" customHeight="false" outlineLevel="0" collapsed="false">
      <c r="A4" s="75"/>
      <c r="B4" s="75"/>
      <c r="C4" s="75"/>
      <c r="D4" s="75"/>
      <c r="E4" s="75"/>
      <c r="F4" s="75"/>
      <c r="G4" s="75"/>
      <c r="H4" s="75"/>
      <c r="I4" s="75"/>
      <c r="J4" s="75"/>
    </row>
    <row r="5" customFormat="false" ht="13.5" hidden="false" customHeight="false" outlineLevel="0" collapsed="false">
      <c r="A5" s="75"/>
      <c r="B5" s="75"/>
      <c r="C5" s="75"/>
      <c r="D5" s="75"/>
      <c r="E5" s="75"/>
      <c r="F5" s="75"/>
      <c r="G5" s="75"/>
      <c r="H5" s="75"/>
      <c r="I5" s="75"/>
      <c r="J5" s="75"/>
    </row>
    <row r="6" customFormat="false" ht="13.5" hidden="false" customHeight="false" outlineLevel="0" collapsed="false">
      <c r="A6" s="75"/>
      <c r="B6" s="75"/>
      <c r="C6" s="75"/>
      <c r="D6" s="75"/>
      <c r="E6" s="75"/>
      <c r="F6" s="75"/>
      <c r="G6" s="75"/>
      <c r="H6" s="75"/>
      <c r="I6" s="75"/>
      <c r="J6" s="75"/>
    </row>
    <row r="7" customFormat="false" ht="13.5" hidden="false" customHeight="false" outlineLevel="0" collapsed="false">
      <c r="A7" s="75"/>
      <c r="B7" s="75"/>
      <c r="C7" s="75"/>
      <c r="D7" s="75"/>
      <c r="E7" s="75"/>
      <c r="F7" s="75"/>
      <c r="G7" s="75"/>
      <c r="H7" s="75"/>
      <c r="I7" s="75"/>
      <c r="J7" s="75"/>
    </row>
    <row r="8" customFormat="false" ht="13.5" hidden="false" customHeight="false" outlineLevel="0" collapsed="false">
      <c r="A8" s="75"/>
      <c r="B8" s="75"/>
      <c r="C8" s="75"/>
      <c r="D8" s="75"/>
      <c r="E8" s="75"/>
      <c r="F8" s="75"/>
      <c r="G8" s="75"/>
      <c r="H8" s="75"/>
      <c r="I8" s="75"/>
      <c r="J8" s="75"/>
    </row>
    <row r="9" customFormat="false" ht="13.5" hidden="false" customHeight="false" outlineLevel="0" collapsed="false">
      <c r="A9" s="75"/>
      <c r="B9" s="75"/>
      <c r="C9" s="75"/>
      <c r="D9" s="75"/>
      <c r="E9" s="75"/>
      <c r="F9" s="75"/>
      <c r="G9" s="75"/>
      <c r="H9" s="75"/>
      <c r="I9" s="75"/>
      <c r="J9" s="75"/>
    </row>
    <row r="11" customFormat="false" ht="13.5" hidden="false" customHeight="false" outlineLevel="0" collapsed="false">
      <c r="A11" s="74" t="s">
        <v>33</v>
      </c>
    </row>
    <row r="12" customFormat="false" ht="13.8" hidden="false" customHeight="true" outlineLevel="0" collapsed="false">
      <c r="A12" s="76" t="s">
        <v>34</v>
      </c>
      <c r="B12" s="76"/>
      <c r="C12" s="76"/>
      <c r="D12" s="76"/>
      <c r="E12" s="76"/>
      <c r="F12" s="76"/>
      <c r="G12" s="76"/>
      <c r="H12" s="76"/>
      <c r="I12" s="76"/>
      <c r="J12" s="76"/>
    </row>
    <row r="13" customFormat="false" ht="13.5" hidden="false" customHeight="false" outlineLevel="0" collapsed="false">
      <c r="A13" s="76"/>
      <c r="B13" s="76"/>
      <c r="C13" s="76"/>
      <c r="D13" s="76"/>
      <c r="E13" s="76"/>
      <c r="F13" s="76"/>
      <c r="G13" s="76"/>
      <c r="H13" s="76"/>
      <c r="I13" s="76"/>
      <c r="J13" s="76"/>
    </row>
    <row r="14" customFormat="false" ht="13.5" hidden="false" customHeight="false" outlineLevel="0" collapsed="false">
      <c r="A14" s="76"/>
      <c r="B14" s="76"/>
      <c r="C14" s="76"/>
      <c r="D14" s="76"/>
      <c r="E14" s="76"/>
      <c r="F14" s="76"/>
      <c r="G14" s="76"/>
      <c r="H14" s="76"/>
      <c r="I14" s="76"/>
      <c r="J14" s="76"/>
    </row>
    <row r="15" customFormat="false" ht="13.5" hidden="false" customHeight="false" outlineLevel="0" collapsed="false">
      <c r="A15" s="76"/>
      <c r="B15" s="76"/>
      <c r="C15" s="76"/>
      <c r="D15" s="76"/>
      <c r="E15" s="76"/>
      <c r="F15" s="76"/>
      <c r="G15" s="76"/>
      <c r="H15" s="76"/>
      <c r="I15" s="76"/>
      <c r="J15" s="76"/>
    </row>
    <row r="16" customFormat="false" ht="13.5" hidden="false" customHeight="false" outlineLevel="0" collapsed="false">
      <c r="A16" s="76"/>
      <c r="B16" s="76"/>
      <c r="C16" s="76"/>
      <c r="D16" s="76"/>
      <c r="E16" s="76"/>
      <c r="F16" s="76"/>
      <c r="G16" s="76"/>
      <c r="H16" s="76"/>
      <c r="I16" s="76"/>
      <c r="J16" s="76"/>
    </row>
    <row r="17" customFormat="false" ht="13.5" hidden="false" customHeight="false" outlineLevel="0" collapsed="false">
      <c r="A17" s="76"/>
      <c r="B17" s="76"/>
      <c r="C17" s="76"/>
      <c r="D17" s="76"/>
      <c r="E17" s="76"/>
      <c r="F17" s="76"/>
      <c r="G17" s="76"/>
      <c r="H17" s="76"/>
      <c r="I17" s="76"/>
      <c r="J17" s="76"/>
    </row>
    <row r="18" customFormat="false" ht="13.5" hidden="false" customHeight="false" outlineLevel="0" collapsed="false">
      <c r="A18" s="76"/>
      <c r="B18" s="76"/>
      <c r="C18" s="76"/>
      <c r="D18" s="76"/>
      <c r="E18" s="76"/>
      <c r="F18" s="76"/>
      <c r="G18" s="76"/>
      <c r="H18" s="76"/>
      <c r="I18" s="76"/>
      <c r="J18" s="76"/>
    </row>
    <row r="19" customFormat="false" ht="13.5" hidden="false" customHeight="false" outlineLevel="0" collapsed="false">
      <c r="A19" s="76"/>
      <c r="B19" s="76"/>
      <c r="C19" s="76"/>
      <c r="D19" s="76"/>
      <c r="E19" s="76"/>
      <c r="F19" s="76"/>
      <c r="G19" s="76"/>
      <c r="H19" s="76"/>
      <c r="I19" s="76"/>
      <c r="J19" s="76"/>
    </row>
    <row r="21" customFormat="false" ht="13.5" hidden="false" customHeight="false" outlineLevel="0" collapsed="false">
      <c r="A21" s="74" t="s">
        <v>35</v>
      </c>
    </row>
    <row r="22" customFormat="false" ht="13.5" hidden="false" customHeight="true" outlineLevel="0" collapsed="false">
      <c r="A22" s="75"/>
      <c r="B22" s="75"/>
      <c r="C22" s="75"/>
      <c r="D22" s="75"/>
      <c r="E22" s="75"/>
      <c r="F22" s="75"/>
      <c r="G22" s="75"/>
      <c r="H22" s="75"/>
      <c r="I22" s="75"/>
      <c r="J22" s="75"/>
    </row>
    <row r="23" customFormat="false" ht="13.8" hidden="false" customHeight="false" outlineLevel="0" collapsed="false">
      <c r="A23" s="75"/>
      <c r="B23" s="75"/>
      <c r="C23" s="75"/>
      <c r="D23" s="75"/>
      <c r="E23" s="75"/>
      <c r="F23" s="75"/>
      <c r="G23" s="75"/>
      <c r="H23" s="75"/>
      <c r="I23" s="75"/>
      <c r="J23" s="75"/>
    </row>
    <row r="24" customFormat="false" ht="13.8" hidden="false" customHeight="false" outlineLevel="0" collapsed="false">
      <c r="A24" s="75"/>
      <c r="B24" s="75"/>
      <c r="C24" s="75"/>
      <c r="D24" s="75"/>
      <c r="E24" s="75"/>
      <c r="F24" s="75"/>
      <c r="G24" s="75"/>
      <c r="H24" s="75"/>
      <c r="I24" s="75"/>
      <c r="J24" s="75"/>
    </row>
    <row r="25" customFormat="false" ht="13.8" hidden="false" customHeight="false" outlineLevel="0" collapsed="false">
      <c r="A25" s="75"/>
      <c r="B25" s="75"/>
      <c r="C25" s="75"/>
      <c r="D25" s="75"/>
      <c r="E25" s="75"/>
      <c r="F25" s="75"/>
      <c r="G25" s="75"/>
      <c r="H25" s="75"/>
      <c r="I25" s="75"/>
      <c r="J25" s="75"/>
    </row>
    <row r="26" customFormat="false" ht="13.8" hidden="false" customHeight="false" outlineLevel="0" collapsed="false">
      <c r="A26" s="75"/>
      <c r="B26" s="75"/>
      <c r="C26" s="75"/>
      <c r="D26" s="75"/>
      <c r="E26" s="75"/>
      <c r="F26" s="75"/>
      <c r="G26" s="75"/>
      <c r="H26" s="75"/>
      <c r="I26" s="75"/>
      <c r="J26" s="75"/>
    </row>
    <row r="27" customFormat="false" ht="13.8" hidden="false" customHeight="false" outlineLevel="0" collapsed="false">
      <c r="A27" s="75"/>
      <c r="B27" s="75"/>
      <c r="C27" s="75"/>
      <c r="D27" s="75"/>
      <c r="E27" s="75"/>
      <c r="F27" s="75"/>
      <c r="G27" s="75"/>
      <c r="H27" s="75"/>
      <c r="I27" s="75"/>
      <c r="J27" s="75"/>
    </row>
    <row r="28" customFormat="false" ht="13.8" hidden="false" customHeight="false" outlineLevel="0" collapsed="false">
      <c r="A28" s="75"/>
      <c r="B28" s="75"/>
      <c r="C28" s="75"/>
      <c r="D28" s="75"/>
      <c r="E28" s="75"/>
      <c r="F28" s="75"/>
      <c r="G28" s="75"/>
      <c r="H28" s="75"/>
      <c r="I28" s="75"/>
      <c r="J28" s="75"/>
    </row>
    <row r="29" customFormat="false" ht="13.8" hidden="false" customHeight="false" outlineLevel="0" collapsed="false">
      <c r="A29" s="75"/>
      <c r="B29" s="75"/>
      <c r="C29" s="75"/>
      <c r="D29" s="75"/>
      <c r="E29" s="75"/>
      <c r="F29" s="75"/>
      <c r="G29" s="75"/>
      <c r="H29" s="75"/>
      <c r="I29" s="75"/>
      <c r="J29" s="75"/>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4" activeCellId="0" sqref="F4"/>
    </sheetView>
  </sheetViews>
  <sheetFormatPr defaultColWidth="8.36328125" defaultRowHeight="18.75" zeroHeight="false" outlineLevelRow="0" outlineLevelCol="0"/>
  <cols>
    <col collapsed="false" customWidth="true" hidden="false" outlineLevel="0" max="1" min="1" style="0" width="14"/>
    <col collapsed="false" customWidth="true" hidden="false" outlineLevel="0" max="2" min="2" style="0" width="13.25"/>
    <col collapsed="false" customWidth="true" hidden="false" outlineLevel="0" max="4" min="4" style="0" width="14.75"/>
    <col collapsed="false" customWidth="true" hidden="false" outlineLevel="0" max="6" min="6" style="0" width="14.25"/>
    <col collapsed="false" customWidth="true" hidden="false" outlineLevel="0" max="8" min="8" style="0" width="15.62"/>
  </cols>
  <sheetData>
    <row r="1" customFormat="false" ht="18.75" hidden="false" customHeight="false" outlineLevel="0" collapsed="false">
      <c r="A1" s="77" t="s">
        <v>36</v>
      </c>
      <c r="B1" s="78"/>
      <c r="C1" s="79"/>
      <c r="D1" s="80"/>
      <c r="E1" s="79"/>
      <c r="F1" s="80"/>
      <c r="G1" s="79"/>
      <c r="H1" s="80"/>
    </row>
    <row r="2" customFormat="false" ht="18.75" hidden="false" customHeight="false" outlineLevel="0" collapsed="false">
      <c r="A2" s="81"/>
      <c r="B2" s="79"/>
      <c r="C2" s="79"/>
      <c r="D2" s="80"/>
      <c r="E2" s="79"/>
      <c r="F2" s="80"/>
      <c r="G2" s="79"/>
      <c r="H2" s="80"/>
    </row>
    <row r="3" customFormat="false" ht="18.75" hidden="false" customHeight="false" outlineLevel="0" collapsed="false">
      <c r="A3" s="82" t="s">
        <v>37</v>
      </c>
      <c r="B3" s="82" t="s">
        <v>0</v>
      </c>
      <c r="C3" s="82" t="s">
        <v>38</v>
      </c>
      <c r="D3" s="83" t="s">
        <v>39</v>
      </c>
      <c r="E3" s="82" t="s">
        <v>40</v>
      </c>
      <c r="F3" s="83" t="s">
        <v>39</v>
      </c>
      <c r="G3" s="82" t="s">
        <v>41</v>
      </c>
      <c r="H3" s="83" t="s">
        <v>39</v>
      </c>
    </row>
    <row r="4" customFormat="false" ht="18.75" hidden="false" customHeight="false" outlineLevel="0" collapsed="false">
      <c r="A4" s="84" t="s">
        <v>42</v>
      </c>
      <c r="B4" s="84" t="s">
        <v>43</v>
      </c>
      <c r="C4" s="84"/>
      <c r="D4" s="85"/>
      <c r="E4" s="84"/>
      <c r="F4" s="85"/>
      <c r="G4" s="84"/>
      <c r="H4" s="85"/>
    </row>
    <row r="5" customFormat="false" ht="18.75" hidden="false" customHeight="false" outlineLevel="0" collapsed="false">
      <c r="A5" s="84" t="s">
        <v>42</v>
      </c>
      <c r="B5" s="84"/>
      <c r="C5" s="84"/>
      <c r="D5" s="85"/>
      <c r="E5" s="84"/>
      <c r="F5" s="86"/>
      <c r="G5" s="84"/>
      <c r="H5" s="86"/>
    </row>
    <row r="6" customFormat="false" ht="18.75" hidden="false" customHeight="false" outlineLevel="0" collapsed="false">
      <c r="A6" s="84" t="s">
        <v>42</v>
      </c>
      <c r="B6" s="84"/>
      <c r="C6" s="84"/>
      <c r="D6" s="86"/>
      <c r="E6" s="84"/>
      <c r="F6" s="86"/>
      <c r="G6" s="84"/>
      <c r="H6" s="86"/>
    </row>
    <row r="7" customFormat="false" ht="18.75" hidden="false" customHeight="false" outlineLevel="0" collapsed="false">
      <c r="A7" s="84" t="s">
        <v>42</v>
      </c>
      <c r="B7" s="84"/>
      <c r="C7" s="84"/>
      <c r="D7" s="86"/>
      <c r="E7" s="84"/>
      <c r="F7" s="86"/>
      <c r="G7" s="84"/>
      <c r="H7" s="86"/>
    </row>
    <row r="8" customFormat="false" ht="18.75" hidden="false" customHeight="false" outlineLevel="0" collapsed="false">
      <c r="A8" s="84" t="s">
        <v>42</v>
      </c>
      <c r="B8" s="84"/>
      <c r="C8" s="84"/>
      <c r="D8" s="86"/>
      <c r="E8" s="84"/>
      <c r="F8" s="86"/>
      <c r="G8" s="84"/>
      <c r="H8" s="86"/>
    </row>
    <row r="9" customFormat="false" ht="18.75" hidden="false" customHeight="false" outlineLevel="0" collapsed="false">
      <c r="A9" s="84" t="s">
        <v>42</v>
      </c>
      <c r="B9" s="84"/>
      <c r="C9" s="84"/>
      <c r="D9" s="86"/>
      <c r="E9" s="84"/>
      <c r="F9" s="86"/>
      <c r="G9" s="84"/>
      <c r="H9" s="86"/>
    </row>
    <row r="10" customFormat="false" ht="18.75" hidden="false" customHeight="false" outlineLevel="0" collapsed="false">
      <c r="A10" s="84" t="s">
        <v>42</v>
      </c>
      <c r="B10" s="84"/>
      <c r="C10" s="84"/>
      <c r="D10" s="86"/>
      <c r="E10" s="84"/>
      <c r="F10" s="86"/>
      <c r="G10" s="84"/>
      <c r="H10" s="86"/>
    </row>
    <row r="11" customFormat="false" ht="18.75" hidden="false" customHeight="false" outlineLevel="0" collapsed="false">
      <c r="A11" s="84" t="s">
        <v>42</v>
      </c>
      <c r="B11" s="84"/>
      <c r="C11" s="84"/>
      <c r="D11" s="86"/>
      <c r="E11" s="84"/>
      <c r="F11" s="86"/>
      <c r="G11" s="84"/>
      <c r="H11" s="86"/>
    </row>
    <row r="12" customFormat="false" ht="18.75" hidden="false" customHeight="false" outlineLevel="0" collapsed="false">
      <c r="A12" s="81"/>
      <c r="B12" s="79"/>
      <c r="C12" s="79"/>
      <c r="D12" s="80"/>
      <c r="E12" s="79"/>
      <c r="F12" s="80"/>
      <c r="G12" s="79"/>
      <c r="H12" s="8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2020-09-18T03:10:57Z</dcterms:created>
  <dc:creator>木村壽巳</dc:creator>
  <dc:description/>
  <dc:language>ja-JP</dc:language>
  <cp:lastModifiedBy/>
  <dcterms:modified xsi:type="dcterms:W3CDTF">2021-12-07T13:33:29Z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