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uma\Documents\FX\"/>
    </mc:Choice>
  </mc:AlternateContent>
  <xr:revisionPtr revIDLastSave="0" documentId="13_ncr:1_{A8AA4AA5-FDAD-4BF9-A3C8-D1A54BAA13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G14" i="1" s="1"/>
  <c r="N14" i="1"/>
  <c r="H14" i="1" s="1"/>
  <c r="O14" i="1"/>
  <c r="I14" i="1" s="1"/>
  <c r="F59" i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L14" i="1" s="1"/>
  <c r="K13" i="1"/>
  <c r="N13" i="1" s="1"/>
  <c r="J13" i="1" l="1"/>
  <c r="M13" i="1" s="1"/>
  <c r="H13" i="1"/>
  <c r="K14" i="1" s="1"/>
  <c r="G13" i="1" l="1"/>
  <c r="J14" i="1" s="1"/>
  <c r="L15" i="1"/>
  <c r="O15" i="1" s="1"/>
  <c r="I15" i="1" s="1"/>
  <c r="K15" i="1" l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<sst xmlns="http://schemas.openxmlformats.org/spreadsheetml/2006/main" count="50" uniqueCount="39">
  <si>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</si>
  <si>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</si>
  <si>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</si>
  <si>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</si>
  <si>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</si>
  <si>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</si>
  <si>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</si>
  <si>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</si>
  <si>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</si>
  <si>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</si>
  <si>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</si>
  <si>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</si>
  <si>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</si>
  <si>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</si>
  <si>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</si>
  <si>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</si>
  <si>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</si>
  <si>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</si>
  <si>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</si>
  <si>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</si>
  <si>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</si>
  <si>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</si>
  <si>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</si>
  <si>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</si>
  <si>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</si>
  <si>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</si>
  <si>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</si>
  <si>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</si>
  <si>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</si>
  <si>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</si>
  <si>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</si>
  <si>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</si>
  <si>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</si>
  <si>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</si>
  <si>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</si>
  <si>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</si>
  <si>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</si>
  <si>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1H足</t>
    <rPh sb="2" eb="3">
      <t>アシ</t>
    </rPh>
    <phoneticPr fontId="1"/>
  </si>
  <si>
    <t>添削宜しくお願い致します。  トレンド進行中より反転の時が良いように思いました。</t>
    <rPh sb="0" eb="2">
      <t>テンサク</t>
    </rPh>
    <rPh sb="2" eb="3">
      <t>ヨロ</t>
    </rPh>
    <rPh sb="19" eb="22">
      <t>シンコウチュウ</t>
    </rPh>
    <rPh sb="24" eb="26">
      <t>ハンテン</t>
    </rPh>
    <rPh sb="27" eb="28">
      <t>トキ</t>
    </rPh>
    <rPh sb="29" eb="30">
      <t>ヨ</t>
    </rPh>
    <rPh sb="34" eb="35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</si>
</sst>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8" xfId="0" applyNumberFormat="1" applyFont="1" applyFill="1" applyBorder="1">
      <alignment vertical="center"/>
    </xf>
    <xf numFmtId="0" fontId="14" fillId="0" borderId="0" xfId="2" applyFont="1">
      <alignment vertical="center"/>
    </xf>
    <xf numFmtId="0" fontId="12" fillId="4" borderId="9" xfId="0" applyNumberFormat="1" applyFont="1" applyFill="1" applyBorder="1">
      <alignment vertical="center"/>
    </xf>
    <xf numFmtId="14" fontId="0" fillId="0" borderId="0" xfId="0" applyNumberFormat="1">
      <alignment vertical="center"/>
    </xf>
    <xf numFmtId="0" fontId="0" fillId="0" borderId="8" xfId="0" applyFill="1" applyBorder="1" applyAlignment="1">
      <alignment horizontal="center" vertical="center"/>
    </xf>
    <xf numFmtId="0" fontId="12" fillId="3" borderId="5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601980</xdr:colOff>
      <xdr:row>0</xdr:row>
      <xdr:rowOff>0</xdr:rowOff>
    </xdr:from>
    <xdr:to>
      <xdr:col>10</xdr:col>
      <xdr:colOff>510540</xdr:colOff>
      <xdr:row>3</xdr:row>
      <xdr:rowOff>184785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11</xdr:col>
      <xdr:colOff>45720</xdr:colOff>
      <xdr:row>0</xdr:row>
      <xdr:rowOff>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266700</xdr:colOff>
      <xdr:row>0</xdr:row>
      <xdr:rowOff>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14</xdr:col>
      <xdr:colOff>327660</xdr:colOff>
      <xdr:row>0</xdr:row>
      <xdr:rowOff>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304800</xdr:colOff>
      <xdr:row>0</xdr:row>
      <xdr:rowOff>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198120</xdr:colOff>
      <xdr:row>0</xdr:row>
      <xdr:rowOff>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612866</xdr:colOff>
      <xdr:row>0</xdr:row>
      <xdr:rowOff>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144780</xdr:colOff>
      <xdr:row>0</xdr:row>
      <xdr:rowOff>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342900</xdr:colOff>
      <xdr:row>0</xdr:row>
      <xdr:rowOff>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449580</xdr:colOff>
      <xdr:row>0</xdr:row>
      <xdr:rowOff>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480060</xdr:colOff>
      <xdr:row>0</xdr:row>
      <xdr:rowOff>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16</xdr:col>
      <xdr:colOff>190500</xdr:colOff>
      <xdr:row>0</xdr:row>
      <xdr:rowOff>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381000</xdr:colOff>
      <xdr:row>0</xdr:row>
      <xdr:rowOff>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612866</xdr:colOff>
      <xdr:row>0</xdr:row>
      <xdr:rowOff>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247795</xdr:colOff>
      <xdr:row>0</xdr:row>
      <xdr:rowOff>0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15</xdr:col>
      <xdr:colOff>556260</xdr:colOff>
      <xdr:row>0</xdr:row>
      <xdr:rowOff>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251460</xdr:colOff>
      <xdr:row>0</xdr:row>
      <xdr:rowOff>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68580</xdr:colOff>
      <xdr:row>0</xdr:row>
      <xdr:rowOff>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114300</xdr:colOff>
      <xdr:row>0</xdr:row>
      <xdr:rowOff>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220980</xdr:colOff>
      <xdr:row>0</xdr:row>
      <xdr:rowOff>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144780</xdr:colOff>
      <xdr:row>0</xdr:row>
      <xdr:rowOff>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411480</xdr:colOff>
      <xdr:row>0</xdr:row>
      <xdr:rowOff>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27</xdr:col>
      <xdr:colOff>426559</xdr:colOff>
      <xdr:row>28</xdr:row>
      <xdr:rowOff>113450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16ADB51F-EC83-456C-BBF1-D289CE3BA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247650"/>
          <a:ext cx="16523809" cy="6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27</xdr:col>
      <xdr:colOff>426559</xdr:colOff>
      <xdr:row>56</xdr:row>
      <xdr:rowOff>122974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94F221C0-C85C-4F24-93EE-EC044C355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7181850"/>
          <a:ext cx="16523809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27</xdr:col>
      <xdr:colOff>426559</xdr:colOff>
      <xdr:row>84</xdr:row>
      <xdr:rowOff>122974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E89FB5BB-E9C1-424A-992E-93821A2EC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14116050"/>
          <a:ext cx="16523809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27</xdr:col>
      <xdr:colOff>426559</xdr:colOff>
      <xdr:row>112</xdr:row>
      <xdr:rowOff>122974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2DD8823D-20B5-4BE8-BDF9-5E0B53F6E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9125" y="21050250"/>
          <a:ext cx="16523809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27</xdr:col>
      <xdr:colOff>426559</xdr:colOff>
      <xdr:row>140</xdr:row>
      <xdr:rowOff>122974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1A1776D3-B6A8-4443-998B-1647EA8A0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9125" y="27984450"/>
          <a:ext cx="16523809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27</xdr:col>
      <xdr:colOff>426559</xdr:colOff>
      <xdr:row>168</xdr:row>
      <xdr:rowOff>122974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1C535645-651D-4B46-AA9C-CABC640EC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34918650"/>
          <a:ext cx="16523809" cy="68095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27</xdr:col>
      <xdr:colOff>426559</xdr:colOff>
      <xdr:row>197</xdr:row>
      <xdr:rowOff>122974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788DC666-618E-492E-BB3A-39C78149C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42100500"/>
          <a:ext cx="16523809" cy="6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1" sqref="F21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36</v>
      </c>
    </row>
    <row r="2" spans="1:18" x14ac:dyDescent="0.45">
      <c r="A2" s="1" t="s">
        <v>8</v>
      </c>
      <c r="C2" t="s">
        <v>37</v>
      </c>
    </row>
    <row r="3" spans="1:18" x14ac:dyDescent="0.45">
      <c r="A3" s="1" t="s">
        <v>10</v>
      </c>
      <c r="C3" s="28">
        <v>100000</v>
      </c>
    </row>
    <row r="4" spans="1:18" x14ac:dyDescent="0.45">
      <c r="A4" s="1" t="s">
        <v>11</v>
      </c>
      <c r="C4" s="28" t="s">
        <v>13</v>
      </c>
    </row>
    <row r="5" spans="1:18" ht="18.600000000000001" thickBot="1" x14ac:dyDescent="0.5">
      <c r="A5" s="1" t="s">
        <v>12</v>
      </c>
      <c r="C5" s="28" t="s">
        <v>34</v>
      </c>
    </row>
    <row r="6" spans="1:18" ht="18.600000000000001" thickBot="1" x14ac:dyDescent="0.5">
      <c r="A6" s="23" t="s">
        <v>0</v>
      </c>
      <c r="B6" s="23" t="s">
        <v>1</v>
      </c>
      <c r="C6" s="23" t="s">
        <v>1</v>
      </c>
      <c r="D6" s="47" t="s">
        <v>25</v>
      </c>
      <c r="E6" s="24"/>
      <c r="F6" s="25"/>
      <c r="G6" s="88" t="s">
        <v>3</v>
      </c>
      <c r="H6" s="89"/>
      <c r="I6" s="95"/>
      <c r="J6" s="88" t="s">
        <v>23</v>
      </c>
      <c r="K6" s="89"/>
      <c r="L6" s="95"/>
      <c r="M6" s="88" t="s">
        <v>24</v>
      </c>
      <c r="N6" s="89"/>
      <c r="O6" s="95"/>
    </row>
    <row r="7" spans="1:18" ht="18.600000000000001" thickBot="1" x14ac:dyDescent="0.5">
      <c r="A7" s="26"/>
      <c r="B7" s="26" t="s">
        <v>2</v>
      </c>
      <c r="C7" s="59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7" t="s">
        <v>9</v>
      </c>
      <c r="B8" s="12"/>
      <c r="C8" s="48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92" t="s">
        <v>23</v>
      </c>
      <c r="K8" s="93"/>
      <c r="L8" s="94"/>
      <c r="M8" s="92"/>
      <c r="N8" s="93"/>
      <c r="O8" s="94"/>
    </row>
    <row r="9" spans="1:18" x14ac:dyDescent="0.45">
      <c r="A9" s="9">
        <v>1</v>
      </c>
      <c r="B9" s="5">
        <v>44244</v>
      </c>
      <c r="C9" s="46">
        <v>2</v>
      </c>
      <c r="D9" s="80">
        <v>1.27</v>
      </c>
      <c r="E9" s="81">
        <v>1.5</v>
      </c>
      <c r="F9" s="87">
        <v>2</v>
      </c>
      <c r="G9" s="22">
        <f t="shared" ref="G9:I14" si="0">IF(D9="","",G8+M9)</f>
        <v>103810</v>
      </c>
      <c r="H9" s="22">
        <f t="shared" si="0"/>
        <v>104500</v>
      </c>
      <c r="I9" s="22">
        <f t="shared" si="0"/>
        <v>106000</v>
      </c>
      <c r="J9" s="40">
        <f>IF(G8="","",G8*0.03)</f>
        <v>3000</v>
      </c>
      <c r="K9" s="41">
        <f>IF(H8="","",H8*0.03)</f>
        <v>3000</v>
      </c>
      <c r="L9" s="42">
        <f>IF(I8="","",I8*0.03)</f>
        <v>3000</v>
      </c>
      <c r="M9" s="40">
        <f t="shared" ref="M9:O15" si="1">IF(D9="","",J9*D9)</f>
        <v>3810</v>
      </c>
      <c r="N9" s="41">
        <f t="shared" si="1"/>
        <v>4500</v>
      </c>
      <c r="O9" s="42">
        <f t="shared" si="1"/>
        <v>6000</v>
      </c>
      <c r="P9" s="39"/>
      <c r="Q9" s="39"/>
      <c r="R9" s="39"/>
    </row>
    <row r="10" spans="1:18" x14ac:dyDescent="0.45">
      <c r="A10" s="9">
        <v>2</v>
      </c>
      <c r="B10" s="5">
        <v>44251</v>
      </c>
      <c r="C10" s="46">
        <v>1</v>
      </c>
      <c r="D10" s="82">
        <v>-1</v>
      </c>
      <c r="E10" s="55">
        <v>-1</v>
      </c>
      <c r="F10" s="75">
        <v>-1</v>
      </c>
      <c r="G10" s="22">
        <f t="shared" si="0"/>
        <v>100695.7</v>
      </c>
      <c r="H10" s="22">
        <f t="shared" si="0"/>
        <v>101365</v>
      </c>
      <c r="I10" s="22">
        <f t="shared" si="0"/>
        <v>102820</v>
      </c>
      <c r="J10" s="43">
        <f t="shared" ref="J10:J12" si="2">IF(G9="","",G9*0.03)</f>
        <v>3114.2999999999997</v>
      </c>
      <c r="K10" s="44">
        <f t="shared" ref="K10:K12" si="3">IF(H9="","",H9*0.03)</f>
        <v>3135</v>
      </c>
      <c r="L10" s="45">
        <f t="shared" ref="L10:L12" si="4">IF(I9="","",I9*0.03)</f>
        <v>3180</v>
      </c>
      <c r="M10" s="43">
        <f t="shared" si="1"/>
        <v>-3114.2999999999997</v>
      </c>
      <c r="N10" s="44">
        <f t="shared" si="1"/>
        <v>-3135</v>
      </c>
      <c r="O10" s="45">
        <f t="shared" si="1"/>
        <v>-3180</v>
      </c>
      <c r="P10" s="39"/>
      <c r="Q10" s="39"/>
      <c r="R10" s="39"/>
    </row>
    <row r="11" spans="1:18" x14ac:dyDescent="0.45">
      <c r="A11" s="9">
        <v>3</v>
      </c>
      <c r="B11" s="5">
        <v>44252</v>
      </c>
      <c r="C11" s="46">
        <v>1</v>
      </c>
      <c r="D11" s="82">
        <v>-1</v>
      </c>
      <c r="E11" s="55">
        <v>-1</v>
      </c>
      <c r="F11" s="75">
        <v>-1</v>
      </c>
      <c r="G11" s="22">
        <f t="shared" si="0"/>
        <v>97674.828999999998</v>
      </c>
      <c r="H11" s="22">
        <f t="shared" si="0"/>
        <v>98324.05</v>
      </c>
      <c r="I11" s="22">
        <f t="shared" si="0"/>
        <v>99735.4</v>
      </c>
      <c r="J11" s="43">
        <f t="shared" si="2"/>
        <v>3020.8709999999996</v>
      </c>
      <c r="K11" s="44">
        <f t="shared" si="3"/>
        <v>3040.95</v>
      </c>
      <c r="L11" s="45">
        <f t="shared" si="4"/>
        <v>3084.6</v>
      </c>
      <c r="M11" s="43">
        <f t="shared" si="1"/>
        <v>-3020.8709999999996</v>
      </c>
      <c r="N11" s="44">
        <f t="shared" si="1"/>
        <v>-3040.95</v>
      </c>
      <c r="O11" s="45">
        <f t="shared" si="1"/>
        <v>-3084.6</v>
      </c>
      <c r="P11" s="39"/>
      <c r="Q11" s="39"/>
      <c r="R11" s="39"/>
    </row>
    <row r="12" spans="1:18" x14ac:dyDescent="0.45">
      <c r="A12" s="9">
        <v>4</v>
      </c>
      <c r="B12" s="5">
        <v>44252</v>
      </c>
      <c r="C12" s="46">
        <v>1</v>
      </c>
      <c r="D12" s="82">
        <v>1.27</v>
      </c>
      <c r="E12" s="55">
        <v>-1</v>
      </c>
      <c r="F12" s="75">
        <v>-1</v>
      </c>
      <c r="G12" s="22">
        <f t="shared" si="0"/>
        <v>101396.23998489999</v>
      </c>
      <c r="H12" s="22">
        <f t="shared" si="0"/>
        <v>95374.328500000003</v>
      </c>
      <c r="I12" s="22">
        <f t="shared" si="0"/>
        <v>96743.337999999989</v>
      </c>
      <c r="J12" s="43">
        <f t="shared" si="2"/>
        <v>2930.24487</v>
      </c>
      <c r="K12" s="44">
        <f t="shared" si="3"/>
        <v>2949.7215000000001</v>
      </c>
      <c r="L12" s="45">
        <f t="shared" si="4"/>
        <v>2992.0619999999999</v>
      </c>
      <c r="M12" s="43">
        <f t="shared" si="1"/>
        <v>3721.4109849000001</v>
      </c>
      <c r="N12" s="44">
        <f t="shared" si="1"/>
        <v>-2949.7215000000001</v>
      </c>
      <c r="O12" s="45">
        <f t="shared" si="1"/>
        <v>-2992.0619999999999</v>
      </c>
      <c r="P12" s="39"/>
      <c r="Q12" s="39"/>
      <c r="R12" s="39"/>
    </row>
    <row r="13" spans="1:18" x14ac:dyDescent="0.45">
      <c r="A13" s="9">
        <v>5</v>
      </c>
      <c r="B13" s="85">
        <v>44256</v>
      </c>
      <c r="C13" s="86">
        <v>1</v>
      </c>
      <c r="D13" s="82">
        <v>1.27</v>
      </c>
      <c r="E13" s="55">
        <v>1.5</v>
      </c>
      <c r="F13" s="75">
        <v>-1</v>
      </c>
      <c r="G13" s="22">
        <f t="shared" si="0"/>
        <v>105259.43672832468</v>
      </c>
      <c r="H13" s="22">
        <f t="shared" si="0"/>
        <v>99666.173282500007</v>
      </c>
      <c r="I13" s="22">
        <f t="shared" si="0"/>
        <v>93841.037859999982</v>
      </c>
      <c r="J13" s="43">
        <f t="shared" ref="J13:J58" si="5">IF(G12="","",G12*0.03)</f>
        <v>3041.8871995469995</v>
      </c>
      <c r="K13" s="44">
        <f t="shared" ref="K13:K58" si="6">IF(H12="","",H12*0.03)</f>
        <v>2861.229855</v>
      </c>
      <c r="L13" s="45">
        <f t="shared" ref="L13:L58" si="7">IF(I12="","",I12*0.03)</f>
        <v>2902.3001399999994</v>
      </c>
      <c r="M13" s="43">
        <f t="shared" si="1"/>
        <v>3863.1967434246894</v>
      </c>
      <c r="N13" s="44">
        <f t="shared" si="1"/>
        <v>4291.8447825000003</v>
      </c>
      <c r="O13" s="45">
        <f t="shared" si="1"/>
        <v>-2902.3001399999994</v>
      </c>
      <c r="P13" s="39"/>
      <c r="Q13" s="39"/>
      <c r="R13" s="39"/>
    </row>
    <row r="14" spans="1:18" x14ac:dyDescent="0.45">
      <c r="A14" s="9">
        <v>6</v>
      </c>
      <c r="B14" s="85">
        <v>44258</v>
      </c>
      <c r="C14" s="86">
        <v>1</v>
      </c>
      <c r="D14" s="82">
        <v>1.27</v>
      </c>
      <c r="E14" s="55">
        <v>1.5</v>
      </c>
      <c r="F14" s="84">
        <v>2</v>
      </c>
      <c r="G14" s="22">
        <f t="shared" si="0"/>
        <v>109269.82126767385</v>
      </c>
      <c r="H14" s="22">
        <f t="shared" si="0"/>
        <v>104151.15108021251</v>
      </c>
      <c r="I14" s="22">
        <f t="shared" si="0"/>
        <v>99471.500131599983</v>
      </c>
      <c r="J14" s="43">
        <f t="shared" si="5"/>
        <v>3157.7831018497404</v>
      </c>
      <c r="K14" s="44">
        <f t="shared" si="6"/>
        <v>2989.9851984750003</v>
      </c>
      <c r="L14" s="45">
        <f t="shared" si="7"/>
        <v>2815.2311357999993</v>
      </c>
      <c r="M14" s="43">
        <f t="shared" si="1"/>
        <v>4010.3845393491706</v>
      </c>
      <c r="N14" s="44">
        <f t="shared" si="1"/>
        <v>4484.9777977125004</v>
      </c>
      <c r="O14" s="45">
        <f t="shared" si="1"/>
        <v>5630.4622715999985</v>
      </c>
      <c r="P14" s="39"/>
      <c r="Q14" s="39"/>
      <c r="R14" s="39"/>
    </row>
    <row r="15" spans="1:18" x14ac:dyDescent="0.45">
      <c r="A15" s="9">
        <v>7</v>
      </c>
      <c r="B15" s="85">
        <v>44264</v>
      </c>
      <c r="C15" s="86">
        <v>2</v>
      </c>
      <c r="D15" s="82">
        <v>-1</v>
      </c>
      <c r="E15" s="55">
        <v>-1</v>
      </c>
      <c r="F15" s="75">
        <v>-1</v>
      </c>
      <c r="G15" s="22">
        <f>IF(D15="","",G14+M15)</f>
        <v>105991.72662964363</v>
      </c>
      <c r="H15" s="22">
        <f>IF(E15="","",H14+N15)</f>
        <v>101026.61654780613</v>
      </c>
      <c r="I15" s="22">
        <f>IF(F15="","",I14+O15)</f>
        <v>96487.355127651987</v>
      </c>
      <c r="J15" s="43">
        <f>IF(G14="","",G14*0.03)</f>
        <v>3278.0946380302153</v>
      </c>
      <c r="K15" s="44">
        <f>IF(H14="","",H14*0.03)</f>
        <v>3124.5345324063751</v>
      </c>
      <c r="L15" s="45">
        <f>IF(I14="","",I14*0.03)</f>
        <v>2984.1450039479996</v>
      </c>
      <c r="M15" s="43">
        <f t="shared" si="1"/>
        <v>-3278.0946380302153</v>
      </c>
      <c r="N15" s="44">
        <f t="shared" si="1"/>
        <v>-3124.5345324063751</v>
      </c>
      <c r="O15" s="45">
        <f t="shared" si="1"/>
        <v>-2984.1450039479996</v>
      </c>
      <c r="P15" s="39"/>
      <c r="Q15" s="39"/>
      <c r="R15" s="39"/>
    </row>
    <row r="16" spans="1:18" x14ac:dyDescent="0.45">
      <c r="A16" s="9">
        <v>8</v>
      </c>
      <c r="B16" s="5">
        <v>44267</v>
      </c>
      <c r="C16" s="46">
        <v>1</v>
      </c>
      <c r="D16" s="82">
        <v>-1</v>
      </c>
      <c r="E16" s="55">
        <v>-1</v>
      </c>
      <c r="F16" s="75">
        <v>-1</v>
      </c>
      <c r="G16" s="22">
        <f t="shared" ref="G16:G42" si="8">IF(D16="","",G15+M16)</f>
        <v>102811.97483075432</v>
      </c>
      <c r="H16" s="22">
        <f t="shared" ref="H16:H42" si="9">IF(E16="","",H15+N16)</f>
        <v>97995.818051371942</v>
      </c>
      <c r="I16" s="22">
        <f t="shared" ref="I16:I42" si="10">IF(F16="","",I15+O16)</f>
        <v>93592.73447382242</v>
      </c>
      <c r="J16" s="43">
        <f t="shared" si="5"/>
        <v>3179.7517988893087</v>
      </c>
      <c r="K16" s="44">
        <f t="shared" si="6"/>
        <v>3030.798496434184</v>
      </c>
      <c r="L16" s="45">
        <f t="shared" si="7"/>
        <v>2894.6206538295596</v>
      </c>
      <c r="M16" s="43">
        <f t="shared" ref="M16:M58" si="11">IF(D16="","",J16*D16)</f>
        <v>-3179.7517988893087</v>
      </c>
      <c r="N16" s="44">
        <f t="shared" ref="N16:N58" si="12">IF(E16="","",K16*E16)</f>
        <v>-3030.798496434184</v>
      </c>
      <c r="O16" s="45">
        <f t="shared" ref="O16:O58" si="13">IF(F16="","",L16*F16)</f>
        <v>-2894.6206538295596</v>
      </c>
      <c r="P16" s="39"/>
      <c r="Q16" s="39"/>
      <c r="R16" s="39"/>
    </row>
    <row r="17" spans="1:18" x14ac:dyDescent="0.45">
      <c r="A17" s="9">
        <v>9</v>
      </c>
      <c r="B17" s="5">
        <v>44270</v>
      </c>
      <c r="C17" s="46">
        <v>1</v>
      </c>
      <c r="D17" s="82">
        <v>-1</v>
      </c>
      <c r="E17" s="55">
        <v>-1</v>
      </c>
      <c r="F17" s="75">
        <v>-1</v>
      </c>
      <c r="G17" s="22">
        <f t="shared" si="8"/>
        <v>99727.615585831692</v>
      </c>
      <c r="H17" s="22">
        <f t="shared" si="9"/>
        <v>95055.943509830788</v>
      </c>
      <c r="I17" s="22">
        <f t="shared" si="10"/>
        <v>90784.952439607747</v>
      </c>
      <c r="J17" s="43">
        <f t="shared" si="5"/>
        <v>3084.3592449226294</v>
      </c>
      <c r="K17" s="44">
        <f t="shared" si="6"/>
        <v>2939.8745415411581</v>
      </c>
      <c r="L17" s="45">
        <f t="shared" si="7"/>
        <v>2807.7820342146724</v>
      </c>
      <c r="M17" s="43">
        <f t="shared" si="11"/>
        <v>-3084.3592449226294</v>
      </c>
      <c r="N17" s="44">
        <f t="shared" si="12"/>
        <v>-2939.8745415411581</v>
      </c>
      <c r="O17" s="45">
        <f t="shared" si="13"/>
        <v>-2807.7820342146724</v>
      </c>
      <c r="P17" s="39"/>
      <c r="Q17" s="39"/>
      <c r="R17" s="39"/>
    </row>
    <row r="18" spans="1:18" x14ac:dyDescent="0.45">
      <c r="A18" s="9">
        <v>10</v>
      </c>
      <c r="B18" s="5">
        <v>44273</v>
      </c>
      <c r="C18" s="46">
        <v>2</v>
      </c>
      <c r="D18" s="82">
        <v>-1</v>
      </c>
      <c r="E18" s="55">
        <v>-1</v>
      </c>
      <c r="F18" s="75">
        <v>-1</v>
      </c>
      <c r="G18" s="22">
        <f t="shared" si="8"/>
        <v>96735.787118256747</v>
      </c>
      <c r="H18" s="22">
        <f t="shared" si="9"/>
        <v>92204.26520453587</v>
      </c>
      <c r="I18" s="22">
        <f t="shared" si="10"/>
        <v>88061.40386641951</v>
      </c>
      <c r="J18" s="43">
        <f t="shared" si="5"/>
        <v>2991.8284675749505</v>
      </c>
      <c r="K18" s="44">
        <f t="shared" si="6"/>
        <v>2851.6783052949236</v>
      </c>
      <c r="L18" s="45">
        <f t="shared" si="7"/>
        <v>2723.5485731882322</v>
      </c>
      <c r="M18" s="43">
        <f t="shared" si="11"/>
        <v>-2991.8284675749505</v>
      </c>
      <c r="N18" s="44">
        <f t="shared" si="12"/>
        <v>-2851.6783052949236</v>
      </c>
      <c r="O18" s="45">
        <f t="shared" si="13"/>
        <v>-2723.5485731882322</v>
      </c>
      <c r="P18" s="39"/>
      <c r="Q18" s="39"/>
      <c r="R18" s="39"/>
    </row>
    <row r="19" spans="1:18" x14ac:dyDescent="0.45">
      <c r="A19" s="9">
        <v>11</v>
      </c>
      <c r="B19" s="5">
        <v>44278</v>
      </c>
      <c r="C19" s="46">
        <v>2</v>
      </c>
      <c r="D19" s="82">
        <v>-1</v>
      </c>
      <c r="E19" s="55">
        <v>-1</v>
      </c>
      <c r="F19" s="75">
        <v>-1</v>
      </c>
      <c r="G19" s="22">
        <f t="shared" si="8"/>
        <v>93833.713504709041</v>
      </c>
      <c r="H19" s="22">
        <f t="shared" si="9"/>
        <v>89438.137248399798</v>
      </c>
      <c r="I19" s="22">
        <f t="shared" si="10"/>
        <v>85419.561750426932</v>
      </c>
      <c r="J19" s="43">
        <f t="shared" si="5"/>
        <v>2902.0736135477023</v>
      </c>
      <c r="K19" s="44">
        <f t="shared" si="6"/>
        <v>2766.1279561360761</v>
      </c>
      <c r="L19" s="45">
        <f t="shared" si="7"/>
        <v>2641.8421159925851</v>
      </c>
      <c r="M19" s="43">
        <f t="shared" si="11"/>
        <v>-2902.0736135477023</v>
      </c>
      <c r="N19" s="44">
        <f t="shared" si="12"/>
        <v>-2766.1279561360761</v>
      </c>
      <c r="O19" s="45">
        <f t="shared" si="13"/>
        <v>-2641.8421159925851</v>
      </c>
      <c r="P19" s="39"/>
      <c r="Q19" s="39"/>
      <c r="R19" s="39"/>
    </row>
    <row r="20" spans="1:18" x14ac:dyDescent="0.45">
      <c r="A20" s="9">
        <v>12</v>
      </c>
      <c r="B20" s="5"/>
      <c r="C20" s="46"/>
      <c r="D20" s="82"/>
      <c r="E20" s="55"/>
      <c r="F20" s="75"/>
      <c r="G20" s="22" t="str">
        <f t="shared" si="8"/>
        <v/>
      </c>
      <c r="H20" s="22" t="str">
        <f t="shared" si="9"/>
        <v/>
      </c>
      <c r="I20" s="22" t="str">
        <f t="shared" si="10"/>
        <v/>
      </c>
      <c r="J20" s="43">
        <f t="shared" si="5"/>
        <v>2815.0114051412711</v>
      </c>
      <c r="K20" s="44">
        <f t="shared" si="6"/>
        <v>2683.1441174519937</v>
      </c>
      <c r="L20" s="45">
        <f t="shared" si="7"/>
        <v>2562.586852512808</v>
      </c>
      <c r="M20" s="43" t="str">
        <f t="shared" si="11"/>
        <v/>
      </c>
      <c r="N20" s="44" t="str">
        <f t="shared" si="12"/>
        <v/>
      </c>
      <c r="O20" s="45" t="str">
        <f t="shared" si="13"/>
        <v/>
      </c>
      <c r="P20" s="39"/>
      <c r="Q20" s="39"/>
      <c r="R20" s="39"/>
    </row>
    <row r="21" spans="1:18" x14ac:dyDescent="0.45">
      <c r="A21" s="9">
        <v>13</v>
      </c>
      <c r="B21" s="5"/>
      <c r="C21" s="46"/>
      <c r="D21" s="82"/>
      <c r="E21" s="55"/>
      <c r="F21" s="75"/>
      <c r="G21" s="22" t="str">
        <f t="shared" si="8"/>
        <v/>
      </c>
      <c r="H21" s="22" t="str">
        <f t="shared" si="9"/>
        <v/>
      </c>
      <c r="I21" s="22" t="str">
        <f t="shared" si="10"/>
        <v/>
      </c>
      <c r="J21" s="43" t="str">
        <f t="shared" si="5"/>
        <v/>
      </c>
      <c r="K21" s="44" t="str">
        <f t="shared" si="6"/>
        <v/>
      </c>
      <c r="L21" s="45" t="str">
        <f t="shared" si="7"/>
        <v/>
      </c>
      <c r="M21" s="43" t="str">
        <f t="shared" si="11"/>
        <v/>
      </c>
      <c r="N21" s="44" t="str">
        <f t="shared" si="12"/>
        <v/>
      </c>
      <c r="O21" s="45" t="str">
        <f t="shared" si="13"/>
        <v/>
      </c>
      <c r="P21" s="39"/>
      <c r="Q21" s="39"/>
      <c r="R21" s="39"/>
    </row>
    <row r="22" spans="1:18" x14ac:dyDescent="0.45">
      <c r="A22" s="9">
        <v>14</v>
      </c>
      <c r="B22" s="5"/>
      <c r="C22" s="46"/>
      <c r="D22" s="82"/>
      <c r="E22" s="55"/>
      <c r="F22" s="75"/>
      <c r="G22" s="22" t="str">
        <f t="shared" si="8"/>
        <v/>
      </c>
      <c r="H22" s="22" t="str">
        <f t="shared" si="9"/>
        <v/>
      </c>
      <c r="I22" s="22" t="str">
        <f t="shared" si="10"/>
        <v/>
      </c>
      <c r="J22" s="43" t="str">
        <f t="shared" si="5"/>
        <v/>
      </c>
      <c r="K22" s="44" t="str">
        <f t="shared" si="6"/>
        <v/>
      </c>
      <c r="L22" s="45" t="str">
        <f t="shared" si="7"/>
        <v/>
      </c>
      <c r="M22" s="43" t="str">
        <f t="shared" si="11"/>
        <v/>
      </c>
      <c r="N22" s="44" t="str">
        <f t="shared" si="12"/>
        <v/>
      </c>
      <c r="O22" s="45" t="str">
        <f t="shared" si="13"/>
        <v/>
      </c>
      <c r="P22" s="39"/>
      <c r="Q22" s="39"/>
      <c r="R22" s="39"/>
    </row>
    <row r="23" spans="1:18" x14ac:dyDescent="0.45">
      <c r="A23" s="9">
        <v>15</v>
      </c>
      <c r="B23" s="5"/>
      <c r="C23" s="46"/>
      <c r="D23" s="82"/>
      <c r="E23" s="55"/>
      <c r="F23" s="79"/>
      <c r="G23" s="22" t="str">
        <f t="shared" si="8"/>
        <v/>
      </c>
      <c r="H23" s="22" t="str">
        <f t="shared" si="9"/>
        <v/>
      </c>
      <c r="I23" s="22" t="str">
        <f t="shared" si="10"/>
        <v/>
      </c>
      <c r="J23" s="43" t="str">
        <f t="shared" si="5"/>
        <v/>
      </c>
      <c r="K23" s="44" t="str">
        <f t="shared" si="6"/>
        <v/>
      </c>
      <c r="L23" s="45" t="str">
        <f t="shared" si="7"/>
        <v/>
      </c>
      <c r="M23" s="43" t="str">
        <f t="shared" si="11"/>
        <v/>
      </c>
      <c r="N23" s="44" t="str">
        <f t="shared" si="12"/>
        <v/>
      </c>
      <c r="O23" s="45" t="str">
        <f t="shared" si="13"/>
        <v/>
      </c>
      <c r="P23" s="39"/>
      <c r="Q23" s="39"/>
      <c r="R23" s="39"/>
    </row>
    <row r="24" spans="1:18" x14ac:dyDescent="0.45">
      <c r="A24" s="9">
        <v>16</v>
      </c>
      <c r="B24" s="5"/>
      <c r="C24" s="46"/>
      <c r="D24" s="82"/>
      <c r="E24" s="55"/>
      <c r="F24" s="79"/>
      <c r="G24" s="22" t="str">
        <f t="shared" si="8"/>
        <v/>
      </c>
      <c r="H24" s="22" t="str">
        <f t="shared" si="9"/>
        <v/>
      </c>
      <c r="I24" s="22" t="str">
        <f t="shared" si="10"/>
        <v/>
      </c>
      <c r="J24" s="43" t="str">
        <f t="shared" si="5"/>
        <v/>
      </c>
      <c r="K24" s="44" t="str">
        <f t="shared" si="6"/>
        <v/>
      </c>
      <c r="L24" s="45" t="str">
        <f t="shared" si="7"/>
        <v/>
      </c>
      <c r="M24" s="43" t="str">
        <f t="shared" si="11"/>
        <v/>
      </c>
      <c r="N24" s="44" t="str">
        <f t="shared" si="12"/>
        <v/>
      </c>
      <c r="O24" s="45" t="str">
        <f t="shared" si="13"/>
        <v/>
      </c>
      <c r="P24" s="39"/>
      <c r="Q24" s="39"/>
      <c r="R24" s="39"/>
    </row>
    <row r="25" spans="1:18" x14ac:dyDescent="0.45">
      <c r="A25" s="9">
        <v>17</v>
      </c>
      <c r="B25" s="5"/>
      <c r="C25" s="46"/>
      <c r="D25" s="82"/>
      <c r="E25" s="55"/>
      <c r="F25" s="75"/>
      <c r="G25" s="22" t="str">
        <f t="shared" ref="G25:I28" si="14">IF(D25="","",G24+M25)</f>
        <v/>
      </c>
      <c r="H25" s="22" t="str">
        <f t="shared" si="14"/>
        <v/>
      </c>
      <c r="I25" s="22" t="str">
        <f t="shared" si="14"/>
        <v/>
      </c>
      <c r="J25" s="43" t="str">
        <f t="shared" si="5"/>
        <v/>
      </c>
      <c r="K25" s="44" t="str">
        <f t="shared" si="6"/>
        <v/>
      </c>
      <c r="L25" s="45" t="str">
        <f t="shared" si="7"/>
        <v/>
      </c>
      <c r="M25" s="43" t="str">
        <f t="shared" ref="M25:O28" si="15">IF(D25="","",J25*D25)</f>
        <v/>
      </c>
      <c r="N25" s="44" t="str">
        <f t="shared" si="15"/>
        <v/>
      </c>
      <c r="O25" s="45" t="str">
        <f t="shared" si="15"/>
        <v/>
      </c>
      <c r="P25" s="39"/>
      <c r="Q25" s="39"/>
      <c r="R25" s="39"/>
    </row>
    <row r="26" spans="1:18" x14ac:dyDescent="0.45">
      <c r="A26" s="9">
        <v>18</v>
      </c>
      <c r="B26" s="5"/>
      <c r="C26" s="46"/>
      <c r="D26" s="82"/>
      <c r="E26" s="55"/>
      <c r="F26" s="79"/>
      <c r="G26" s="22" t="str">
        <f t="shared" si="14"/>
        <v/>
      </c>
      <c r="H26" s="22" t="str">
        <f t="shared" si="14"/>
        <v/>
      </c>
      <c r="I26" s="22" t="str">
        <f t="shared" si="14"/>
        <v/>
      </c>
      <c r="J26" s="43" t="str">
        <f t="shared" si="5"/>
        <v/>
      </c>
      <c r="K26" s="44" t="str">
        <f t="shared" si="6"/>
        <v/>
      </c>
      <c r="L26" s="45" t="str">
        <f t="shared" si="7"/>
        <v/>
      </c>
      <c r="M26" s="43" t="str">
        <f t="shared" si="15"/>
        <v/>
      </c>
      <c r="N26" s="44" t="str">
        <f t="shared" si="15"/>
        <v/>
      </c>
      <c r="O26" s="45" t="str">
        <f t="shared" si="15"/>
        <v/>
      </c>
      <c r="P26" s="39"/>
      <c r="Q26" s="39"/>
      <c r="R26" s="39"/>
    </row>
    <row r="27" spans="1:18" x14ac:dyDescent="0.45">
      <c r="A27" s="9">
        <v>19</v>
      </c>
      <c r="B27" s="5"/>
      <c r="C27" s="46"/>
      <c r="D27" s="82"/>
      <c r="E27" s="55"/>
      <c r="F27" s="79"/>
      <c r="G27" s="22" t="str">
        <f t="shared" si="14"/>
        <v/>
      </c>
      <c r="H27" s="22" t="str">
        <f t="shared" si="14"/>
        <v/>
      </c>
      <c r="I27" s="22" t="str">
        <f t="shared" si="14"/>
        <v/>
      </c>
      <c r="J27" s="43" t="str">
        <f t="shared" si="5"/>
        <v/>
      </c>
      <c r="K27" s="44" t="str">
        <f t="shared" si="6"/>
        <v/>
      </c>
      <c r="L27" s="45" t="str">
        <f t="shared" si="7"/>
        <v/>
      </c>
      <c r="M27" s="43" t="str">
        <f t="shared" si="15"/>
        <v/>
      </c>
      <c r="N27" s="44" t="str">
        <f t="shared" si="15"/>
        <v/>
      </c>
      <c r="O27" s="45" t="str">
        <f t="shared" si="15"/>
        <v/>
      </c>
      <c r="P27" s="39"/>
      <c r="Q27" s="39"/>
      <c r="R27" s="39"/>
    </row>
    <row r="28" spans="1:18" x14ac:dyDescent="0.45">
      <c r="A28" s="9">
        <v>20</v>
      </c>
      <c r="B28" s="5"/>
      <c r="C28" s="46"/>
      <c r="D28" s="52"/>
      <c r="E28" s="53"/>
      <c r="F28" s="75"/>
      <c r="G28" s="22" t="str">
        <f t="shared" si="14"/>
        <v/>
      </c>
      <c r="H28" s="22" t="str">
        <f t="shared" si="14"/>
        <v/>
      </c>
      <c r="I28" s="22" t="str">
        <f t="shared" si="14"/>
        <v/>
      </c>
      <c r="J28" s="43" t="str">
        <f t="shared" si="5"/>
        <v/>
      </c>
      <c r="K28" s="44" t="str">
        <f t="shared" si="6"/>
        <v/>
      </c>
      <c r="L28" s="45" t="str">
        <f t="shared" si="7"/>
        <v/>
      </c>
      <c r="M28" s="43" t="str">
        <f t="shared" si="15"/>
        <v/>
      </c>
      <c r="N28" s="44" t="str">
        <f t="shared" si="15"/>
        <v/>
      </c>
      <c r="O28" s="45" t="str">
        <f t="shared" si="15"/>
        <v/>
      </c>
      <c r="P28" s="39"/>
      <c r="Q28" s="39"/>
      <c r="R28" s="39"/>
    </row>
    <row r="29" spans="1:18" x14ac:dyDescent="0.45">
      <c r="A29" s="9">
        <v>21</v>
      </c>
      <c r="B29" s="5"/>
      <c r="C29" s="46"/>
      <c r="D29" s="52"/>
      <c r="E29" s="53"/>
      <c r="F29" s="75"/>
      <c r="G29" s="22" t="str">
        <f t="shared" si="8"/>
        <v/>
      </c>
      <c r="H29" s="22" t="str">
        <f t="shared" si="9"/>
        <v/>
      </c>
      <c r="I29" s="22" t="str">
        <f t="shared" si="10"/>
        <v/>
      </c>
      <c r="J29" s="43" t="str">
        <f t="shared" si="5"/>
        <v/>
      </c>
      <c r="K29" s="44" t="str">
        <f t="shared" si="6"/>
        <v/>
      </c>
      <c r="L29" s="45" t="str">
        <f t="shared" si="7"/>
        <v/>
      </c>
      <c r="M29" s="43" t="str">
        <f t="shared" si="11"/>
        <v/>
      </c>
      <c r="N29" s="44" t="str">
        <f t="shared" si="12"/>
        <v/>
      </c>
      <c r="O29" s="45" t="str">
        <f t="shared" si="13"/>
        <v/>
      </c>
      <c r="P29" s="39"/>
      <c r="Q29" s="39"/>
      <c r="R29" s="39"/>
    </row>
    <row r="30" spans="1:18" x14ac:dyDescent="0.45">
      <c r="A30" s="9">
        <v>22</v>
      </c>
      <c r="B30" s="5"/>
      <c r="C30" s="46"/>
      <c r="D30" s="52"/>
      <c r="E30" s="53"/>
      <c r="F30" s="75"/>
      <c r="G30" s="22" t="str">
        <f t="shared" si="8"/>
        <v/>
      </c>
      <c r="H30" s="22" t="str">
        <f t="shared" si="9"/>
        <v/>
      </c>
      <c r="I30" s="22" t="str">
        <f t="shared" si="10"/>
        <v/>
      </c>
      <c r="J30" s="43" t="str">
        <f t="shared" si="5"/>
        <v/>
      </c>
      <c r="K30" s="44" t="str">
        <f t="shared" si="6"/>
        <v/>
      </c>
      <c r="L30" s="45" t="str">
        <f t="shared" si="7"/>
        <v/>
      </c>
      <c r="M30" s="43" t="str">
        <f t="shared" si="11"/>
        <v/>
      </c>
      <c r="N30" s="44" t="str">
        <f t="shared" si="12"/>
        <v/>
      </c>
      <c r="O30" s="45" t="str">
        <f t="shared" si="13"/>
        <v/>
      </c>
      <c r="P30" s="39"/>
      <c r="Q30" s="39"/>
      <c r="R30" s="39"/>
    </row>
    <row r="31" spans="1:18" x14ac:dyDescent="0.45">
      <c r="A31" s="9">
        <v>23</v>
      </c>
      <c r="B31" s="5"/>
      <c r="C31" s="46"/>
      <c r="D31" s="52"/>
      <c r="E31" s="53"/>
      <c r="F31" s="54"/>
      <c r="G31" s="22" t="str">
        <f t="shared" si="8"/>
        <v/>
      </c>
      <c r="H31" s="22" t="str">
        <f t="shared" si="9"/>
        <v/>
      </c>
      <c r="I31" s="22" t="str">
        <f t="shared" si="10"/>
        <v/>
      </c>
      <c r="J31" s="43" t="str">
        <f t="shared" si="5"/>
        <v/>
      </c>
      <c r="K31" s="44" t="str">
        <f t="shared" si="6"/>
        <v/>
      </c>
      <c r="L31" s="45" t="str">
        <f t="shared" si="7"/>
        <v/>
      </c>
      <c r="M31" s="43" t="str">
        <f t="shared" si="11"/>
        <v/>
      </c>
      <c r="N31" s="44" t="str">
        <f t="shared" si="12"/>
        <v/>
      </c>
      <c r="O31" s="45" t="str">
        <f t="shared" si="13"/>
        <v/>
      </c>
      <c r="P31" s="39"/>
      <c r="Q31" s="39"/>
      <c r="R31" s="39"/>
    </row>
    <row r="32" spans="1:18" x14ac:dyDescent="0.45">
      <c r="A32" s="9">
        <v>24</v>
      </c>
      <c r="B32" s="5"/>
      <c r="C32" s="46"/>
      <c r="D32" s="52"/>
      <c r="E32" s="53"/>
      <c r="F32" s="54"/>
      <c r="G32" s="22" t="str">
        <f t="shared" si="8"/>
        <v/>
      </c>
      <c r="H32" s="22" t="str">
        <f t="shared" si="9"/>
        <v/>
      </c>
      <c r="I32" s="22" t="str">
        <f t="shared" si="10"/>
        <v/>
      </c>
      <c r="J32" s="43" t="str">
        <f t="shared" si="5"/>
        <v/>
      </c>
      <c r="K32" s="44" t="str">
        <f t="shared" si="6"/>
        <v/>
      </c>
      <c r="L32" s="45" t="str">
        <f t="shared" si="7"/>
        <v/>
      </c>
      <c r="M32" s="43" t="str">
        <f t="shared" si="11"/>
        <v/>
      </c>
      <c r="N32" s="44" t="str">
        <f t="shared" si="12"/>
        <v/>
      </c>
      <c r="O32" s="45" t="str">
        <f t="shared" si="13"/>
        <v/>
      </c>
      <c r="P32" s="39"/>
      <c r="Q32" s="39"/>
      <c r="R32" s="39"/>
    </row>
    <row r="33" spans="1:18" x14ac:dyDescent="0.45">
      <c r="A33" s="9">
        <v>25</v>
      </c>
      <c r="B33" s="5"/>
      <c r="C33" s="46"/>
      <c r="D33" s="52"/>
      <c r="E33" s="53"/>
      <c r="F33" s="54"/>
      <c r="G33" s="22" t="str">
        <f t="shared" si="8"/>
        <v/>
      </c>
      <c r="H33" s="22" t="str">
        <f t="shared" si="9"/>
        <v/>
      </c>
      <c r="I33" s="22" t="str">
        <f t="shared" si="10"/>
        <v/>
      </c>
      <c r="J33" s="43" t="str">
        <f t="shared" si="5"/>
        <v/>
      </c>
      <c r="K33" s="44" t="str">
        <f t="shared" si="6"/>
        <v/>
      </c>
      <c r="L33" s="45" t="str">
        <f t="shared" si="7"/>
        <v/>
      </c>
      <c r="M33" s="43" t="str">
        <f t="shared" si="11"/>
        <v/>
      </c>
      <c r="N33" s="44" t="str">
        <f t="shared" si="12"/>
        <v/>
      </c>
      <c r="O33" s="45" t="str">
        <f t="shared" si="13"/>
        <v/>
      </c>
      <c r="P33" s="39"/>
      <c r="Q33" s="39"/>
      <c r="R33" s="39"/>
    </row>
    <row r="34" spans="1:18" x14ac:dyDescent="0.45">
      <c r="A34" s="9">
        <v>26</v>
      </c>
      <c r="B34" s="5"/>
      <c r="C34" s="46"/>
      <c r="D34" s="52"/>
      <c r="E34" s="53"/>
      <c r="F34" s="75"/>
      <c r="G34" s="22" t="str">
        <f t="shared" si="8"/>
        <v/>
      </c>
      <c r="H34" s="22" t="str">
        <f t="shared" si="9"/>
        <v/>
      </c>
      <c r="I34" s="22" t="str">
        <f t="shared" si="10"/>
        <v/>
      </c>
      <c r="J34" s="43" t="str">
        <f t="shared" si="5"/>
        <v/>
      </c>
      <c r="K34" s="44" t="str">
        <f t="shared" si="6"/>
        <v/>
      </c>
      <c r="L34" s="45" t="str">
        <f t="shared" si="7"/>
        <v/>
      </c>
      <c r="M34" s="43" t="str">
        <f t="shared" si="11"/>
        <v/>
      </c>
      <c r="N34" s="44" t="str">
        <f t="shared" si="12"/>
        <v/>
      </c>
      <c r="O34" s="45" t="str">
        <f t="shared" si="13"/>
        <v/>
      </c>
      <c r="P34" s="39"/>
      <c r="Q34" s="39"/>
      <c r="R34" s="39"/>
    </row>
    <row r="35" spans="1:18" x14ac:dyDescent="0.45">
      <c r="A35" s="9">
        <v>27</v>
      </c>
      <c r="B35" s="5"/>
      <c r="C35" s="46"/>
      <c r="D35" s="52"/>
      <c r="E35" s="53"/>
      <c r="F35" s="75"/>
      <c r="G35" s="22" t="str">
        <f t="shared" si="8"/>
        <v/>
      </c>
      <c r="H35" s="22" t="str">
        <f t="shared" si="9"/>
        <v/>
      </c>
      <c r="I35" s="22" t="str">
        <f t="shared" si="10"/>
        <v/>
      </c>
      <c r="J35" s="43" t="str">
        <f t="shared" si="5"/>
        <v/>
      </c>
      <c r="K35" s="44" t="str">
        <f t="shared" si="6"/>
        <v/>
      </c>
      <c r="L35" s="45" t="str">
        <f t="shared" si="7"/>
        <v/>
      </c>
      <c r="M35" s="43" t="str">
        <f t="shared" si="11"/>
        <v/>
      </c>
      <c r="N35" s="44" t="str">
        <f t="shared" si="12"/>
        <v/>
      </c>
      <c r="O35" s="45" t="str">
        <f t="shared" si="13"/>
        <v/>
      </c>
      <c r="P35" s="39"/>
      <c r="Q35" s="39"/>
      <c r="R35" s="39"/>
    </row>
    <row r="36" spans="1:18" x14ac:dyDescent="0.45">
      <c r="A36" s="9">
        <v>28</v>
      </c>
      <c r="B36" s="5"/>
      <c r="C36" s="46"/>
      <c r="D36" s="52"/>
      <c r="E36" s="53"/>
      <c r="F36" s="54"/>
      <c r="G36" s="22" t="str">
        <f t="shared" si="8"/>
        <v/>
      </c>
      <c r="H36" s="22" t="str">
        <f t="shared" si="9"/>
        <v/>
      </c>
      <c r="I36" s="22" t="str">
        <f t="shared" si="10"/>
        <v/>
      </c>
      <c r="J36" s="43" t="str">
        <f t="shared" si="5"/>
        <v/>
      </c>
      <c r="K36" s="44" t="str">
        <f t="shared" si="6"/>
        <v/>
      </c>
      <c r="L36" s="45" t="str">
        <f t="shared" si="7"/>
        <v/>
      </c>
      <c r="M36" s="43" t="str">
        <f t="shared" si="11"/>
        <v/>
      </c>
      <c r="N36" s="44" t="str">
        <f t="shared" si="12"/>
        <v/>
      </c>
      <c r="O36" s="45" t="str">
        <f t="shared" si="13"/>
        <v/>
      </c>
      <c r="P36" s="39"/>
      <c r="Q36" s="39"/>
      <c r="R36" s="39"/>
    </row>
    <row r="37" spans="1:18" x14ac:dyDescent="0.45">
      <c r="A37" s="9">
        <v>29</v>
      </c>
      <c r="B37" s="5"/>
      <c r="C37" s="46"/>
      <c r="D37" s="52"/>
      <c r="E37" s="53"/>
      <c r="F37" s="54"/>
      <c r="G37" s="22" t="str">
        <f t="shared" si="8"/>
        <v/>
      </c>
      <c r="H37" s="22" t="str">
        <f t="shared" si="9"/>
        <v/>
      </c>
      <c r="I37" s="22" t="str">
        <f t="shared" si="10"/>
        <v/>
      </c>
      <c r="J37" s="43" t="str">
        <f t="shared" si="5"/>
        <v/>
      </c>
      <c r="K37" s="44" t="str">
        <f t="shared" si="6"/>
        <v/>
      </c>
      <c r="L37" s="45" t="str">
        <f t="shared" si="7"/>
        <v/>
      </c>
      <c r="M37" s="43" t="str">
        <f t="shared" si="11"/>
        <v/>
      </c>
      <c r="N37" s="44" t="str">
        <f t="shared" si="12"/>
        <v/>
      </c>
      <c r="O37" s="45" t="str">
        <f t="shared" si="13"/>
        <v/>
      </c>
      <c r="P37" s="39"/>
      <c r="Q37" s="39"/>
      <c r="R37" s="39"/>
    </row>
    <row r="38" spans="1:18" x14ac:dyDescent="0.45">
      <c r="A38" s="9">
        <v>30</v>
      </c>
      <c r="B38" s="5"/>
      <c r="C38" s="46"/>
      <c r="D38" s="52"/>
      <c r="E38" s="53"/>
      <c r="F38" s="54"/>
      <c r="G38" s="22" t="str">
        <f t="shared" si="8"/>
        <v/>
      </c>
      <c r="H38" s="22" t="str">
        <f t="shared" si="9"/>
        <v/>
      </c>
      <c r="I38" s="22" t="str">
        <f t="shared" si="10"/>
        <v/>
      </c>
      <c r="J38" s="43" t="str">
        <f t="shared" si="5"/>
        <v/>
      </c>
      <c r="K38" s="44" t="str">
        <f t="shared" si="6"/>
        <v/>
      </c>
      <c r="L38" s="45" t="str">
        <f t="shared" si="7"/>
        <v/>
      </c>
      <c r="M38" s="43" t="str">
        <f t="shared" si="11"/>
        <v/>
      </c>
      <c r="N38" s="44" t="str">
        <f t="shared" si="12"/>
        <v/>
      </c>
      <c r="O38" s="45" t="str">
        <f t="shared" si="13"/>
        <v/>
      </c>
      <c r="P38" s="39"/>
      <c r="Q38" s="39"/>
      <c r="R38" s="39"/>
    </row>
    <row r="39" spans="1:18" x14ac:dyDescent="0.45">
      <c r="A39" s="9">
        <v>31</v>
      </c>
      <c r="B39" s="5"/>
      <c r="C39" s="46"/>
      <c r="D39" s="52"/>
      <c r="E39" s="55"/>
      <c r="F39" s="54"/>
      <c r="G39" s="22" t="str">
        <f t="shared" si="8"/>
        <v/>
      </c>
      <c r="H39" s="22" t="str">
        <f t="shared" si="9"/>
        <v/>
      </c>
      <c r="I39" s="22" t="str">
        <f t="shared" si="10"/>
        <v/>
      </c>
      <c r="J39" s="43" t="str">
        <f t="shared" si="5"/>
        <v/>
      </c>
      <c r="K39" s="44" t="str">
        <f t="shared" si="6"/>
        <v/>
      </c>
      <c r="L39" s="45" t="str">
        <f t="shared" si="7"/>
        <v/>
      </c>
      <c r="M39" s="43" t="str">
        <f t="shared" si="11"/>
        <v/>
      </c>
      <c r="N39" s="44" t="str">
        <f t="shared" si="12"/>
        <v/>
      </c>
      <c r="O39" s="45" t="str">
        <f t="shared" si="13"/>
        <v/>
      </c>
      <c r="P39" s="39"/>
      <c r="Q39" s="39"/>
      <c r="R39" s="39"/>
    </row>
    <row r="40" spans="1:18" x14ac:dyDescent="0.45">
      <c r="A40" s="9">
        <v>32</v>
      </c>
      <c r="B40" s="5"/>
      <c r="C40" s="46"/>
      <c r="D40" s="52"/>
      <c r="E40" s="55"/>
      <c r="F40" s="54"/>
      <c r="G40" s="22" t="str">
        <f t="shared" si="8"/>
        <v/>
      </c>
      <c r="H40" s="22" t="str">
        <f t="shared" si="9"/>
        <v/>
      </c>
      <c r="I40" s="22" t="str">
        <f t="shared" si="10"/>
        <v/>
      </c>
      <c r="J40" s="43" t="str">
        <f t="shared" si="5"/>
        <v/>
      </c>
      <c r="K40" s="44" t="str">
        <f t="shared" si="6"/>
        <v/>
      </c>
      <c r="L40" s="45" t="str">
        <f t="shared" si="7"/>
        <v/>
      </c>
      <c r="M40" s="43" t="str">
        <f t="shared" si="11"/>
        <v/>
      </c>
      <c r="N40" s="44" t="str">
        <f t="shared" si="12"/>
        <v/>
      </c>
      <c r="O40" s="45" t="str">
        <f t="shared" si="13"/>
        <v/>
      </c>
      <c r="P40" s="39"/>
      <c r="Q40" s="39"/>
      <c r="R40" s="39"/>
    </row>
    <row r="41" spans="1:18" x14ac:dyDescent="0.45">
      <c r="A41" s="9">
        <v>33</v>
      </c>
      <c r="B41" s="5"/>
      <c r="C41" s="46"/>
      <c r="D41" s="52"/>
      <c r="E41" s="55"/>
      <c r="F41" s="75"/>
      <c r="G41" s="22" t="str">
        <f t="shared" si="8"/>
        <v/>
      </c>
      <c r="H41" s="22" t="str">
        <f t="shared" si="9"/>
        <v/>
      </c>
      <c r="I41" s="22" t="str">
        <f t="shared" si="10"/>
        <v/>
      </c>
      <c r="J41" s="43" t="str">
        <f t="shared" si="5"/>
        <v/>
      </c>
      <c r="K41" s="44" t="str">
        <f t="shared" si="6"/>
        <v/>
      </c>
      <c r="L41" s="45" t="str">
        <f t="shared" si="7"/>
        <v/>
      </c>
      <c r="M41" s="43" t="str">
        <f t="shared" si="11"/>
        <v/>
      </c>
      <c r="N41" s="44" t="str">
        <f t="shared" si="12"/>
        <v/>
      </c>
      <c r="O41" s="45" t="str">
        <f t="shared" si="13"/>
        <v/>
      </c>
      <c r="P41" s="39"/>
      <c r="Q41" s="39"/>
      <c r="R41" s="39"/>
    </row>
    <row r="42" spans="1:18" x14ac:dyDescent="0.45">
      <c r="A42" s="9">
        <v>34</v>
      </c>
      <c r="B42" s="5"/>
      <c r="C42" s="46"/>
      <c r="D42" s="52"/>
      <c r="E42" s="55"/>
      <c r="F42" s="75"/>
      <c r="G42" s="22" t="str">
        <f t="shared" si="8"/>
        <v/>
      </c>
      <c r="H42" s="22" t="str">
        <f t="shared" si="9"/>
        <v/>
      </c>
      <c r="I42" s="22" t="str">
        <f t="shared" si="10"/>
        <v/>
      </c>
      <c r="J42" s="43" t="str">
        <f t="shared" si="5"/>
        <v/>
      </c>
      <c r="K42" s="44" t="str">
        <f t="shared" si="6"/>
        <v/>
      </c>
      <c r="L42" s="45" t="str">
        <f t="shared" si="7"/>
        <v/>
      </c>
      <c r="M42" s="43" t="str">
        <f>IF(D42="","",J42*D42)</f>
        <v/>
      </c>
      <c r="N42" s="44" t="str">
        <f t="shared" si="12"/>
        <v/>
      </c>
      <c r="O42" s="45" t="str">
        <f t="shared" si="13"/>
        <v/>
      </c>
      <c r="P42" s="39"/>
      <c r="Q42" s="39"/>
      <c r="R42" s="39"/>
    </row>
    <row r="43" spans="1:18" x14ac:dyDescent="0.45">
      <c r="A43" s="3">
        <v>35</v>
      </c>
      <c r="B43" s="5"/>
      <c r="C43" s="46"/>
      <c r="D43" s="52"/>
      <c r="E43" s="55"/>
      <c r="F43" s="54"/>
      <c r="G43" s="22" t="str">
        <f>IF(D43="","",G42+M43)</f>
        <v/>
      </c>
      <c r="H43" s="22" t="str">
        <f t="shared" ref="H43:I43" si="16">IF(E43="","",H42+N43)</f>
        <v/>
      </c>
      <c r="I43" s="22" t="str">
        <f t="shared" si="16"/>
        <v/>
      </c>
      <c r="J43" s="43" t="str">
        <f t="shared" si="5"/>
        <v/>
      </c>
      <c r="K43" s="44" t="str">
        <f t="shared" si="6"/>
        <v/>
      </c>
      <c r="L43" s="45" t="str">
        <f t="shared" si="7"/>
        <v/>
      </c>
      <c r="M43" s="43" t="str">
        <f t="shared" si="11"/>
        <v/>
      </c>
      <c r="N43" s="44" t="str">
        <f t="shared" si="12"/>
        <v/>
      </c>
      <c r="O43" s="45" t="str">
        <f t="shared" si="13"/>
        <v/>
      </c>
    </row>
    <row r="44" spans="1:18" x14ac:dyDescent="0.45">
      <c r="A44" s="9">
        <v>36</v>
      </c>
      <c r="B44" s="5"/>
      <c r="C44" s="46"/>
      <c r="D44" s="52"/>
      <c r="E44" s="55"/>
      <c r="F44" s="54"/>
      <c r="G44" s="22" t="str">
        <f t="shared" ref="G44:G58" si="17">IF(D44="","",G43+M44)</f>
        <v/>
      </c>
      <c r="H44" s="22" t="str">
        <f t="shared" ref="H44:H58" si="18">IF(E44="","",H43+N44)</f>
        <v/>
      </c>
      <c r="I44" s="22" t="str">
        <f t="shared" ref="I44:I58" si="19">IF(F44="","",I43+O44)</f>
        <v/>
      </c>
      <c r="J44" s="43" t="str">
        <f>IF(G43="","",G43*0.03)</f>
        <v/>
      </c>
      <c r="K44" s="44" t="str">
        <f t="shared" si="6"/>
        <v/>
      </c>
      <c r="L44" s="45" t="str">
        <f t="shared" si="7"/>
        <v/>
      </c>
      <c r="M44" s="43" t="str">
        <f>IF(D44="","",J44*D44)</f>
        <v/>
      </c>
      <c r="N44" s="44" t="str">
        <f t="shared" si="12"/>
        <v/>
      </c>
      <c r="O44" s="45" t="str">
        <f t="shared" si="13"/>
        <v/>
      </c>
    </row>
    <row r="45" spans="1:18" x14ac:dyDescent="0.45">
      <c r="A45" s="9">
        <v>37</v>
      </c>
      <c r="B45" s="5"/>
      <c r="C45" s="46"/>
      <c r="D45" s="52"/>
      <c r="E45" s="53"/>
      <c r="F45" s="54"/>
      <c r="G45" s="22" t="str">
        <f t="shared" si="17"/>
        <v/>
      </c>
      <c r="H45" s="22" t="str">
        <f t="shared" si="18"/>
        <v/>
      </c>
      <c r="I45" s="22" t="str">
        <f t="shared" si="19"/>
        <v/>
      </c>
      <c r="J45" s="43" t="str">
        <f t="shared" si="5"/>
        <v/>
      </c>
      <c r="K45" s="44" t="str">
        <f t="shared" si="6"/>
        <v/>
      </c>
      <c r="L45" s="45" t="str">
        <f t="shared" si="7"/>
        <v/>
      </c>
      <c r="M45" s="43" t="str">
        <f t="shared" si="11"/>
        <v/>
      </c>
      <c r="N45" s="44" t="str">
        <f t="shared" si="12"/>
        <v/>
      </c>
      <c r="O45" s="45" t="str">
        <f t="shared" si="13"/>
        <v/>
      </c>
    </row>
    <row r="46" spans="1:18" x14ac:dyDescent="0.45">
      <c r="A46" s="9">
        <v>38</v>
      </c>
      <c r="B46" s="5"/>
      <c r="C46" s="46"/>
      <c r="D46" s="52"/>
      <c r="E46" s="53"/>
      <c r="F46" s="54"/>
      <c r="G46" s="22" t="str">
        <f t="shared" si="17"/>
        <v/>
      </c>
      <c r="H46" s="22" t="str">
        <f t="shared" si="18"/>
        <v/>
      </c>
      <c r="I46" s="22" t="str">
        <f t="shared" si="19"/>
        <v/>
      </c>
      <c r="J46" s="43" t="str">
        <f t="shared" si="5"/>
        <v/>
      </c>
      <c r="K46" s="44" t="str">
        <f t="shared" si="6"/>
        <v/>
      </c>
      <c r="L46" s="45" t="str">
        <f t="shared" si="7"/>
        <v/>
      </c>
      <c r="M46" s="43" t="str">
        <f t="shared" si="11"/>
        <v/>
      </c>
      <c r="N46" s="44" t="str">
        <f t="shared" si="12"/>
        <v/>
      </c>
      <c r="O46" s="45" t="str">
        <f t="shared" si="13"/>
        <v/>
      </c>
    </row>
    <row r="47" spans="1:18" x14ac:dyDescent="0.45">
      <c r="A47" s="9">
        <v>39</v>
      </c>
      <c r="B47" s="5"/>
      <c r="C47" s="46"/>
      <c r="D47" s="52"/>
      <c r="E47" s="53"/>
      <c r="F47" s="54"/>
      <c r="G47" s="22" t="str">
        <f t="shared" si="17"/>
        <v/>
      </c>
      <c r="H47" s="22" t="str">
        <f t="shared" si="18"/>
        <v/>
      </c>
      <c r="I47" s="22" t="str">
        <f t="shared" si="19"/>
        <v/>
      </c>
      <c r="J47" s="43" t="str">
        <f t="shared" si="5"/>
        <v/>
      </c>
      <c r="K47" s="44" t="str">
        <f t="shared" si="6"/>
        <v/>
      </c>
      <c r="L47" s="45" t="str">
        <f t="shared" si="7"/>
        <v/>
      </c>
      <c r="M47" s="43" t="str">
        <f t="shared" si="11"/>
        <v/>
      </c>
      <c r="N47" s="44" t="str">
        <f t="shared" si="12"/>
        <v/>
      </c>
      <c r="O47" s="45" t="str">
        <f t="shared" si="13"/>
        <v/>
      </c>
    </row>
    <row r="48" spans="1:18" x14ac:dyDescent="0.45">
      <c r="A48" s="9">
        <v>40</v>
      </c>
      <c r="B48" s="5"/>
      <c r="C48" s="46"/>
      <c r="D48" s="52"/>
      <c r="E48" s="53"/>
      <c r="F48" s="54"/>
      <c r="G48" s="22" t="str">
        <f t="shared" si="17"/>
        <v/>
      </c>
      <c r="H48" s="22" t="str">
        <f t="shared" si="18"/>
        <v/>
      </c>
      <c r="I48" s="22" t="str">
        <f t="shared" si="19"/>
        <v/>
      </c>
      <c r="J48" s="43" t="str">
        <f t="shared" si="5"/>
        <v/>
      </c>
      <c r="K48" s="44" t="str">
        <f t="shared" si="6"/>
        <v/>
      </c>
      <c r="L48" s="45" t="str">
        <f t="shared" si="7"/>
        <v/>
      </c>
      <c r="M48" s="43" t="str">
        <f t="shared" si="11"/>
        <v/>
      </c>
      <c r="N48" s="44" t="str">
        <f t="shared" si="12"/>
        <v/>
      </c>
      <c r="O48" s="45" t="str">
        <f t="shared" si="13"/>
        <v/>
      </c>
    </row>
    <row r="49" spans="1:15" x14ac:dyDescent="0.45">
      <c r="A49" s="9">
        <v>41</v>
      </c>
      <c r="B49" s="5"/>
      <c r="C49" s="46"/>
      <c r="D49" s="52"/>
      <c r="E49" s="53"/>
      <c r="F49" s="54"/>
      <c r="G49" s="22" t="str">
        <f t="shared" si="17"/>
        <v/>
      </c>
      <c r="H49" s="22" t="str">
        <f t="shared" si="18"/>
        <v/>
      </c>
      <c r="I49" s="22" t="str">
        <f t="shared" si="19"/>
        <v/>
      </c>
      <c r="J49" s="43" t="str">
        <f t="shared" si="5"/>
        <v/>
      </c>
      <c r="K49" s="44" t="str">
        <f t="shared" si="6"/>
        <v/>
      </c>
      <c r="L49" s="45" t="str">
        <f t="shared" si="7"/>
        <v/>
      </c>
      <c r="M49" s="43" t="str">
        <f t="shared" si="11"/>
        <v/>
      </c>
      <c r="N49" s="44" t="str">
        <f t="shared" si="12"/>
        <v/>
      </c>
      <c r="O49" s="45" t="str">
        <f t="shared" si="13"/>
        <v/>
      </c>
    </row>
    <row r="50" spans="1:15" x14ac:dyDescent="0.45">
      <c r="A50" s="9">
        <v>42</v>
      </c>
      <c r="B50" s="5"/>
      <c r="C50" s="46"/>
      <c r="D50" s="52"/>
      <c r="E50" s="53"/>
      <c r="F50" s="54"/>
      <c r="G50" s="22" t="str">
        <f t="shared" si="17"/>
        <v/>
      </c>
      <c r="H50" s="22" t="str">
        <f t="shared" si="18"/>
        <v/>
      </c>
      <c r="I50" s="22" t="str">
        <f t="shared" si="19"/>
        <v/>
      </c>
      <c r="J50" s="43" t="str">
        <f t="shared" si="5"/>
        <v/>
      </c>
      <c r="K50" s="44" t="str">
        <f t="shared" si="6"/>
        <v/>
      </c>
      <c r="L50" s="45" t="str">
        <f t="shared" si="7"/>
        <v/>
      </c>
      <c r="M50" s="43" t="str">
        <f t="shared" si="11"/>
        <v/>
      </c>
      <c r="N50" s="44" t="str">
        <f t="shared" si="12"/>
        <v/>
      </c>
      <c r="O50" s="45" t="str">
        <f t="shared" si="13"/>
        <v/>
      </c>
    </row>
    <row r="51" spans="1:15" x14ac:dyDescent="0.45">
      <c r="A51" s="9">
        <v>43</v>
      </c>
      <c r="B51" s="5"/>
      <c r="C51" s="46"/>
      <c r="D51" s="52"/>
      <c r="E51" s="53"/>
      <c r="F51" s="75"/>
      <c r="G51" s="22" t="str">
        <f t="shared" si="17"/>
        <v/>
      </c>
      <c r="H51" s="22" t="str">
        <f t="shared" si="18"/>
        <v/>
      </c>
      <c r="I51" s="22" t="str">
        <f t="shared" si="19"/>
        <v/>
      </c>
      <c r="J51" s="43" t="str">
        <f t="shared" si="5"/>
        <v/>
      </c>
      <c r="K51" s="44" t="str">
        <f t="shared" si="6"/>
        <v/>
      </c>
      <c r="L51" s="45" t="str">
        <f t="shared" si="7"/>
        <v/>
      </c>
      <c r="M51" s="43" t="str">
        <f t="shared" si="11"/>
        <v/>
      </c>
      <c r="N51" s="44" t="str">
        <f t="shared" si="12"/>
        <v/>
      </c>
      <c r="O51" s="45" t="str">
        <f t="shared" si="13"/>
        <v/>
      </c>
    </row>
    <row r="52" spans="1:15" x14ac:dyDescent="0.45">
      <c r="A52" s="9">
        <v>44</v>
      </c>
      <c r="B52" s="5"/>
      <c r="C52" s="46"/>
      <c r="D52" s="52"/>
      <c r="E52" s="53"/>
      <c r="F52" s="54"/>
      <c r="G52" s="22" t="str">
        <f t="shared" si="17"/>
        <v/>
      </c>
      <c r="H52" s="22" t="str">
        <f t="shared" si="18"/>
        <v/>
      </c>
      <c r="I52" s="22" t="str">
        <f t="shared" si="19"/>
        <v/>
      </c>
      <c r="J52" s="43" t="str">
        <f t="shared" si="5"/>
        <v/>
      </c>
      <c r="K52" s="44" t="str">
        <f t="shared" si="6"/>
        <v/>
      </c>
      <c r="L52" s="45" t="str">
        <f t="shared" si="7"/>
        <v/>
      </c>
      <c r="M52" s="43" t="str">
        <f t="shared" si="11"/>
        <v/>
      </c>
      <c r="N52" s="44" t="str">
        <f t="shared" si="12"/>
        <v/>
      </c>
      <c r="O52" s="45" t="str">
        <f t="shared" si="13"/>
        <v/>
      </c>
    </row>
    <row r="53" spans="1:15" x14ac:dyDescent="0.45">
      <c r="A53" s="9">
        <v>45</v>
      </c>
      <c r="B53" s="5"/>
      <c r="C53" s="46"/>
      <c r="D53" s="52"/>
      <c r="E53" s="53"/>
      <c r="F53" s="54"/>
      <c r="G53" s="22" t="str">
        <f t="shared" si="17"/>
        <v/>
      </c>
      <c r="H53" s="22" t="str">
        <f t="shared" si="18"/>
        <v/>
      </c>
      <c r="I53" s="22" t="str">
        <f t="shared" si="19"/>
        <v/>
      </c>
      <c r="J53" s="43" t="str">
        <f t="shared" si="5"/>
        <v/>
      </c>
      <c r="K53" s="44" t="str">
        <f t="shared" si="6"/>
        <v/>
      </c>
      <c r="L53" s="45" t="str">
        <f t="shared" si="7"/>
        <v/>
      </c>
      <c r="M53" s="43" t="str">
        <f t="shared" si="11"/>
        <v/>
      </c>
      <c r="N53" s="44" t="str">
        <f t="shared" si="12"/>
        <v/>
      </c>
      <c r="O53" s="45" t="str">
        <f t="shared" si="13"/>
        <v/>
      </c>
    </row>
    <row r="54" spans="1:15" x14ac:dyDescent="0.45">
      <c r="A54" s="9">
        <v>46</v>
      </c>
      <c r="B54" s="5"/>
      <c r="C54" s="46"/>
      <c r="D54" s="52"/>
      <c r="E54" s="53"/>
      <c r="F54" s="54"/>
      <c r="G54" s="22" t="str">
        <f t="shared" si="17"/>
        <v/>
      </c>
      <c r="H54" s="22" t="str">
        <f t="shared" si="18"/>
        <v/>
      </c>
      <c r="I54" s="22" t="str">
        <f t="shared" si="19"/>
        <v/>
      </c>
      <c r="J54" s="43" t="str">
        <f t="shared" si="5"/>
        <v/>
      </c>
      <c r="K54" s="44" t="str">
        <f t="shared" si="6"/>
        <v/>
      </c>
      <c r="L54" s="45" t="str">
        <f t="shared" si="7"/>
        <v/>
      </c>
      <c r="M54" s="43" t="str">
        <f t="shared" si="11"/>
        <v/>
      </c>
      <c r="N54" s="44" t="str">
        <f t="shared" si="12"/>
        <v/>
      </c>
      <c r="O54" s="45" t="str">
        <f t="shared" si="13"/>
        <v/>
      </c>
    </row>
    <row r="55" spans="1:15" x14ac:dyDescent="0.45">
      <c r="A55" s="9">
        <v>47</v>
      </c>
      <c r="B55" s="5"/>
      <c r="C55" s="46"/>
      <c r="D55" s="52"/>
      <c r="E55" s="53"/>
      <c r="F55" s="54"/>
      <c r="G55" s="22" t="str">
        <f t="shared" si="17"/>
        <v/>
      </c>
      <c r="H55" s="22" t="str">
        <f t="shared" si="18"/>
        <v/>
      </c>
      <c r="I55" s="22" t="str">
        <f t="shared" si="19"/>
        <v/>
      </c>
      <c r="J55" s="43" t="str">
        <f t="shared" si="5"/>
        <v/>
      </c>
      <c r="K55" s="44" t="str">
        <f t="shared" si="6"/>
        <v/>
      </c>
      <c r="L55" s="45" t="str">
        <f t="shared" si="7"/>
        <v/>
      </c>
      <c r="M55" s="43" t="str">
        <f t="shared" si="11"/>
        <v/>
      </c>
      <c r="N55" s="44" t="str">
        <f t="shared" si="12"/>
        <v/>
      </c>
      <c r="O55" s="45" t="str">
        <f t="shared" si="13"/>
        <v/>
      </c>
    </row>
    <row r="56" spans="1:15" x14ac:dyDescent="0.45">
      <c r="A56" s="9">
        <v>48</v>
      </c>
      <c r="B56" s="5"/>
      <c r="C56" s="46"/>
      <c r="D56" s="52"/>
      <c r="E56" s="53"/>
      <c r="F56" s="54"/>
      <c r="G56" s="22" t="str">
        <f t="shared" si="17"/>
        <v/>
      </c>
      <c r="H56" s="22" t="str">
        <f t="shared" si="18"/>
        <v/>
      </c>
      <c r="I56" s="22" t="str">
        <f t="shared" si="19"/>
        <v/>
      </c>
      <c r="J56" s="43" t="str">
        <f t="shared" si="5"/>
        <v/>
      </c>
      <c r="K56" s="44" t="str">
        <f t="shared" si="6"/>
        <v/>
      </c>
      <c r="L56" s="45" t="str">
        <f t="shared" si="7"/>
        <v/>
      </c>
      <c r="M56" s="43" t="str">
        <f t="shared" si="11"/>
        <v/>
      </c>
      <c r="N56" s="44" t="str">
        <f t="shared" si="12"/>
        <v/>
      </c>
      <c r="O56" s="45" t="str">
        <f t="shared" si="13"/>
        <v/>
      </c>
    </row>
    <row r="57" spans="1:15" x14ac:dyDescent="0.45">
      <c r="A57" s="9">
        <v>49</v>
      </c>
      <c r="B57" s="5"/>
      <c r="C57" s="46"/>
      <c r="D57" s="52"/>
      <c r="E57" s="53"/>
      <c r="F57" s="54"/>
      <c r="G57" s="22" t="str">
        <f t="shared" si="17"/>
        <v/>
      </c>
      <c r="H57" s="22" t="str">
        <f t="shared" si="18"/>
        <v/>
      </c>
      <c r="I57" s="22" t="str">
        <f t="shared" si="19"/>
        <v/>
      </c>
      <c r="J57" s="43" t="str">
        <f t="shared" si="5"/>
        <v/>
      </c>
      <c r="K57" s="44" t="str">
        <f t="shared" si="6"/>
        <v/>
      </c>
      <c r="L57" s="45" t="str">
        <f t="shared" si="7"/>
        <v/>
      </c>
      <c r="M57" s="43" t="str">
        <f t="shared" si="11"/>
        <v/>
      </c>
      <c r="N57" s="44" t="str">
        <f t="shared" si="12"/>
        <v/>
      </c>
      <c r="O57" s="45" t="str">
        <f t="shared" si="13"/>
        <v/>
      </c>
    </row>
    <row r="58" spans="1:15" ht="18.600000000000001" thickBot="1" x14ac:dyDescent="0.5">
      <c r="A58" s="9">
        <v>50</v>
      </c>
      <c r="B58" s="6"/>
      <c r="C58" s="49"/>
      <c r="D58" s="56"/>
      <c r="E58" s="57"/>
      <c r="F58" s="58"/>
      <c r="G58" s="22" t="str">
        <f t="shared" si="17"/>
        <v/>
      </c>
      <c r="H58" s="22" t="str">
        <f t="shared" si="18"/>
        <v/>
      </c>
      <c r="I58" s="22" t="str">
        <f t="shared" si="19"/>
        <v/>
      </c>
      <c r="J58" s="43" t="str">
        <f t="shared" si="5"/>
        <v/>
      </c>
      <c r="K58" s="44" t="str">
        <f t="shared" si="6"/>
        <v/>
      </c>
      <c r="L58" s="45" t="str">
        <f t="shared" si="7"/>
        <v/>
      </c>
      <c r="M58" s="43" t="str">
        <f t="shared" si="11"/>
        <v/>
      </c>
      <c r="N58" s="44" t="str">
        <f t="shared" si="12"/>
        <v/>
      </c>
      <c r="O58" s="45" t="str">
        <f t="shared" si="13"/>
        <v/>
      </c>
    </row>
    <row r="59" spans="1:15" ht="18.600000000000001" thickBot="1" x14ac:dyDescent="0.5">
      <c r="A59" s="9"/>
      <c r="B59" s="96" t="s">
        <v>5</v>
      </c>
      <c r="C59" s="97"/>
      <c r="D59" s="7">
        <f>COUNTIF(D9:D58,1.27)</f>
        <v>4</v>
      </c>
      <c r="E59" s="7">
        <f>COUNTIF(E9:E58,1.5)</f>
        <v>3</v>
      </c>
      <c r="F59" s="8">
        <f>COUNTIF(F9:F58,2)</f>
        <v>2</v>
      </c>
      <c r="G59" s="65">
        <f>M59+G8</f>
        <v>93833.713504709056</v>
      </c>
      <c r="H59" s="66">
        <f>N59+H8</f>
        <v>89438.137248399784</v>
      </c>
      <c r="I59" s="67">
        <f>O59+I8</f>
        <v>85419.561750426947</v>
      </c>
      <c r="J59" s="62" t="s">
        <v>31</v>
      </c>
      <c r="K59" s="63" t="e">
        <f>B58-#REF!</f>
        <v>#REF!</v>
      </c>
      <c r="L59" s="64" t="s">
        <v>32</v>
      </c>
      <c r="M59" s="76">
        <f>SUM(M9:M58)</f>
        <v>-6166.2864952909458</v>
      </c>
      <c r="N59" s="77">
        <f>SUM(N9:N58)</f>
        <v>-10561.862751600216</v>
      </c>
      <c r="O59" s="78">
        <f>SUM(O9:O58)</f>
        <v>-14580.43824957305</v>
      </c>
    </row>
    <row r="60" spans="1:15" ht="18.600000000000001" thickBot="1" x14ac:dyDescent="0.5">
      <c r="A60" s="9"/>
      <c r="B60" s="90" t="s">
        <v>6</v>
      </c>
      <c r="C60" s="91"/>
      <c r="D60" s="7">
        <f>COUNTIF(D9:D58,-1)</f>
        <v>7</v>
      </c>
      <c r="E60" s="7">
        <f>COUNTIF(E9:E58,-1)</f>
        <v>8</v>
      </c>
      <c r="F60" s="8">
        <f>COUNTIF(F9:F58,-1)</f>
        <v>9</v>
      </c>
      <c r="G60" s="88" t="s">
        <v>30</v>
      </c>
      <c r="H60" s="89"/>
      <c r="I60" s="95"/>
      <c r="J60" s="88" t="s">
        <v>33</v>
      </c>
      <c r="K60" s="89"/>
      <c r="L60" s="95"/>
      <c r="M60" s="9"/>
      <c r="N60" s="3"/>
      <c r="O60" s="4"/>
    </row>
    <row r="61" spans="1:15" ht="18.600000000000001" thickBot="1" x14ac:dyDescent="0.5">
      <c r="A61" s="9"/>
      <c r="B61" s="90" t="s">
        <v>35</v>
      </c>
      <c r="C61" s="91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1">
        <f>G59/G8</f>
        <v>0.9383371350470906</v>
      </c>
      <c r="H61" s="72">
        <f>H59/H8</f>
        <v>0.89438137248399785</v>
      </c>
      <c r="I61" s="73">
        <f>I59/I8</f>
        <v>0.85419561750426942</v>
      </c>
      <c r="J61" s="60" t="e">
        <f>(G61-100%)*30/K59</f>
        <v>#REF!</v>
      </c>
      <c r="K61" s="60" t="e">
        <f>(H61-100%)*30/K59</f>
        <v>#REF!</v>
      </c>
      <c r="L61" s="61" t="e">
        <f>(I61-100%)*30/K59</f>
        <v>#REF!</v>
      </c>
      <c r="M61" s="10"/>
      <c r="N61" s="2"/>
      <c r="O61" s="11"/>
    </row>
    <row r="62" spans="1:15" ht="18.600000000000001" thickBot="1" x14ac:dyDescent="0.5">
      <c r="A62" s="3"/>
      <c r="B62" s="88" t="s">
        <v>4</v>
      </c>
      <c r="C62" s="89"/>
      <c r="D62" s="74">
        <f t="shared" ref="D62:E62" si="20">D59/(D59+D60+D61)</f>
        <v>0.36363636363636365</v>
      </c>
      <c r="E62" s="69">
        <f t="shared" si="20"/>
        <v>0.27272727272727271</v>
      </c>
      <c r="F62" s="70">
        <f>F59/(F59+F60+F61)</f>
        <v>0.18181818181818182</v>
      </c>
    </row>
    <row r="64" spans="1:15" x14ac:dyDescent="0.45">
      <c r="D64" s="68"/>
      <c r="E64" s="68"/>
      <c r="F64" s="68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5:B184"/>
  <sheetViews>
    <sheetView topLeftCell="A175" zoomScale="80" zoomScaleNormal="80" workbookViewId="0">
      <selection activeCell="A185" sqref="A185"/>
    </sheetView>
  </sheetViews>
  <sheetFormatPr defaultColWidth="8.09765625" defaultRowHeight="19.95" customHeight="1" x14ac:dyDescent="0.45"/>
  <cols>
    <col min="1" max="1" width="8.09765625" style="83"/>
    <col min="2" max="2" width="8.09765625" style="51"/>
    <col min="3" max="16384" width="8.09765625" style="50"/>
  </cols>
  <sheetData>
    <row r="15" spans="1:1" ht="19.95" customHeight="1" x14ac:dyDescent="0.45">
      <c r="A15" s="83">
        <v>1</v>
      </c>
    </row>
    <row r="42" spans="1:1" ht="19.95" customHeight="1" x14ac:dyDescent="0.45">
      <c r="A42" s="83">
        <v>2</v>
      </c>
    </row>
    <row r="43" spans="1:1" ht="19.95" customHeight="1" x14ac:dyDescent="0.45">
      <c r="A43" s="83">
        <v>3</v>
      </c>
    </row>
    <row r="44" spans="1:1" ht="19.95" customHeight="1" x14ac:dyDescent="0.45">
      <c r="A44" s="83">
        <v>4</v>
      </c>
    </row>
    <row r="71" spans="1:1" ht="19.95" customHeight="1" x14ac:dyDescent="0.45">
      <c r="A71" s="83">
        <v>5</v>
      </c>
    </row>
    <row r="72" spans="1:1" ht="19.95" customHeight="1" x14ac:dyDescent="0.45">
      <c r="A72" s="83">
        <v>6</v>
      </c>
    </row>
    <row r="99" spans="1:1" ht="19.95" customHeight="1" x14ac:dyDescent="0.45">
      <c r="A99" s="83">
        <v>7</v>
      </c>
    </row>
    <row r="126" spans="1:1" ht="19.95" customHeight="1" x14ac:dyDescent="0.45">
      <c r="A126" s="83">
        <v>8</v>
      </c>
    </row>
    <row r="127" spans="1:1" ht="19.95" customHeight="1" x14ac:dyDescent="0.45">
      <c r="A127" s="83">
        <v>9</v>
      </c>
    </row>
    <row r="155" spans="1:1" ht="19.95" customHeight="1" x14ac:dyDescent="0.45">
      <c r="A155" s="83">
        <v>10</v>
      </c>
    </row>
    <row r="184" spans="1:1" ht="19.95" customHeight="1" x14ac:dyDescent="0.45">
      <c r="A184" s="83">
        <v>11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>
      <selection activeCell="A2" sqref="A2:J9"/>
    </sheetView>
  </sheetViews>
  <sheetFormatPr defaultColWidth="8.09765625" defaultRowHeight="13.2" x14ac:dyDescent="0.45"/>
  <cols>
    <col min="1" max="16384" width="8.09765625" style="50"/>
  </cols>
  <sheetData>
    <row r="1" spans="1:10" x14ac:dyDescent="0.45">
      <c r="A1" s="50" t="s">
        <v>26</v>
      </c>
    </row>
    <row r="2" spans="1:10" x14ac:dyDescent="0.45">
      <c r="A2" s="98" t="s">
        <v>38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4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4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x14ac:dyDescent="0.4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4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x14ac:dyDescent="0.4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x14ac:dyDescent="0.4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x14ac:dyDescent="0.45">
      <c r="A9" s="99"/>
      <c r="B9" s="99"/>
      <c r="C9" s="99"/>
      <c r="D9" s="99"/>
      <c r="E9" s="99"/>
      <c r="F9" s="99"/>
      <c r="G9" s="99"/>
      <c r="H9" s="99"/>
      <c r="I9" s="99"/>
      <c r="J9" s="99"/>
    </row>
    <row r="11" spans="1:10" x14ac:dyDescent="0.45">
      <c r="A11" s="50" t="s">
        <v>27</v>
      </c>
    </row>
    <row r="12" spans="1:10" x14ac:dyDescent="0.45">
      <c r="A12" s="100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x14ac:dyDescent="0.4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x14ac:dyDescent="0.45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4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45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x14ac:dyDescent="0.45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x14ac:dyDescent="0.45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x14ac:dyDescent="0.4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1" spans="1:10" x14ac:dyDescent="0.45">
      <c r="A21" s="50" t="s">
        <v>28</v>
      </c>
    </row>
    <row r="22" spans="1:10" x14ac:dyDescent="0.45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4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4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4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4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4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4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45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29" t="s">
        <v>14</v>
      </c>
      <c r="B1" s="30"/>
      <c r="C1" s="31"/>
      <c r="D1" s="32"/>
      <c r="E1" s="31"/>
      <c r="F1" s="32"/>
      <c r="G1" s="31"/>
      <c r="H1" s="32"/>
    </row>
    <row r="2" spans="1:8" x14ac:dyDescent="0.45">
      <c r="A2" s="33"/>
      <c r="B2" s="31"/>
      <c r="C2" s="31"/>
      <c r="D2" s="32"/>
      <c r="E2" s="31"/>
      <c r="F2" s="32"/>
      <c r="G2" s="31"/>
      <c r="H2" s="32"/>
    </row>
    <row r="3" spans="1:8" x14ac:dyDescent="0.45">
      <c r="A3" s="34" t="s">
        <v>15</v>
      </c>
      <c r="B3" s="34" t="s">
        <v>16</v>
      </c>
      <c r="C3" s="34" t="s">
        <v>17</v>
      </c>
      <c r="D3" s="35" t="s">
        <v>18</v>
      </c>
      <c r="E3" s="34" t="s">
        <v>19</v>
      </c>
      <c r="F3" s="35" t="s">
        <v>18</v>
      </c>
      <c r="G3" s="34" t="s">
        <v>20</v>
      </c>
      <c r="H3" s="35" t="s">
        <v>18</v>
      </c>
    </row>
    <row r="4" spans="1:8" x14ac:dyDescent="0.45">
      <c r="A4" s="36" t="s">
        <v>21</v>
      </c>
      <c r="B4" s="36" t="s">
        <v>22</v>
      </c>
      <c r="C4" s="36"/>
      <c r="D4" s="37"/>
      <c r="E4" s="36"/>
      <c r="F4" s="37"/>
      <c r="G4" s="36"/>
      <c r="H4" s="37"/>
    </row>
    <row r="5" spans="1:8" x14ac:dyDescent="0.45">
      <c r="A5" s="36" t="s">
        <v>21</v>
      </c>
      <c r="B5" s="36"/>
      <c r="C5" s="36"/>
      <c r="D5" s="37"/>
      <c r="E5" s="36"/>
      <c r="F5" s="38"/>
      <c r="G5" s="36"/>
      <c r="H5" s="38"/>
    </row>
    <row r="6" spans="1:8" x14ac:dyDescent="0.45">
      <c r="A6" s="36" t="s">
        <v>21</v>
      </c>
      <c r="B6" s="36"/>
      <c r="C6" s="36"/>
      <c r="D6" s="38"/>
      <c r="E6" s="36"/>
      <c r="F6" s="38"/>
      <c r="G6" s="36"/>
      <c r="H6" s="38"/>
    </row>
    <row r="7" spans="1:8" x14ac:dyDescent="0.45">
      <c r="A7" s="36" t="s">
        <v>21</v>
      </c>
      <c r="B7" s="36"/>
      <c r="C7" s="36"/>
      <c r="D7" s="38"/>
      <c r="E7" s="36"/>
      <c r="F7" s="38"/>
      <c r="G7" s="36"/>
      <c r="H7" s="38"/>
    </row>
    <row r="8" spans="1:8" x14ac:dyDescent="0.45">
      <c r="A8" s="36" t="s">
        <v>21</v>
      </c>
      <c r="B8" s="36"/>
      <c r="C8" s="36"/>
      <c r="D8" s="38"/>
      <c r="E8" s="36"/>
      <c r="F8" s="38"/>
      <c r="G8" s="36"/>
      <c r="H8" s="38"/>
    </row>
    <row r="9" spans="1:8" x14ac:dyDescent="0.45">
      <c r="A9" s="36" t="s">
        <v>21</v>
      </c>
      <c r="B9" s="36"/>
      <c r="C9" s="36"/>
      <c r="D9" s="38"/>
      <c r="E9" s="36"/>
      <c r="F9" s="38"/>
      <c r="G9" s="36"/>
      <c r="H9" s="38"/>
    </row>
    <row r="10" spans="1:8" x14ac:dyDescent="0.45">
      <c r="A10" s="36" t="s">
        <v>21</v>
      </c>
      <c r="B10" s="36"/>
      <c r="C10" s="36"/>
      <c r="D10" s="38"/>
      <c r="E10" s="36"/>
      <c r="F10" s="38"/>
      <c r="G10" s="36"/>
      <c r="H10" s="38"/>
    </row>
    <row r="11" spans="1:8" x14ac:dyDescent="0.45">
      <c r="A11" s="36" t="s">
        <v>21</v>
      </c>
      <c r="B11" s="36"/>
      <c r="C11" s="36"/>
      <c r="D11" s="38"/>
      <c r="E11" s="36"/>
      <c r="F11" s="38"/>
      <c r="G11" s="36"/>
      <c r="H11" s="38"/>
    </row>
    <row r="12" spans="1:8" x14ac:dyDescent="0.45">
      <c r="A12" s="33"/>
      <c r="B12" s="31"/>
      <c r="C12" s="31"/>
      <c r="D12" s="32"/>
      <c r="E12" s="31"/>
      <c r="F12" s="32"/>
      <c r="G12" s="31"/>
      <c r="H12" s="3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大沼友信</cp:lastModifiedBy>
  <dcterms:created xsi:type="dcterms:W3CDTF">2020-09-18T03:10:57Z</dcterms:created>
  <dcterms:modified xsi:type="dcterms:W3CDTF">2022-01-17T09:23:32Z</dcterms:modified>
</cp:coreProperties>
</file>