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<sst xmlns="http://schemas.openxmlformats.org/spreadsheetml/2006/main" count="93" uniqueCount="83">
  <si>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</si>
  <si>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</si>
  <si>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</si>
  <si>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</si>
  <si>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</si>
  <si>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</si>
  <si>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r>
      <rPr>
        <sz val="10"/>
        <rFont val="Arial"/>
        <family val="2"/>
        <charset val="128"/>
      </rPr>
      <t xml:space="preserve">10MA</t>
    </r>
    <r>
      <rPr>
        <sz val="10"/>
        <rFont val="ＭＳ Ｐゴシック"/>
        <family val="2"/>
        <charset val="128"/>
      </rPr>
      <t xml:space="preserve">・</t>
    </r>
    <r>
      <rPr>
        <sz val="10"/>
        <rFont val="Arial"/>
        <family val="2"/>
        <charset val="128"/>
      </rPr>
      <t xml:space="preserve">20MA</t>
    </r>
    <r>
      <rPr>
        <sz val="10"/>
        <rFont val="ＭＳ Ｐゴシック"/>
        <family val="2"/>
        <charset val="128"/>
      </rPr>
      <t xml:space="preserve">の両方の上側にキャンドルがあれば買い方向、下側なら売り方向。</t>
    </r>
    <r>
      <rPr>
        <sz val="10"/>
        <rFont val="Arial"/>
        <family val="2"/>
        <charset val="128"/>
      </rPr>
      <t xml:space="preserve">MA</t>
    </r>
    <r>
      <rPr>
        <sz val="10"/>
        <rFont val="ＭＳ Ｐゴシック"/>
        <family val="2"/>
        <charset val="128"/>
      </rPr>
      <t xml:space="preserve">に触れて</t>
    </r>
    <r>
      <rPr>
        <sz val="10"/>
        <rFont val="Arial"/>
        <family val="2"/>
        <charset val="128"/>
      </rPr>
      <t xml:space="preserve">PB</t>
    </r>
    <r>
      <rPr>
        <sz val="10"/>
        <rFont val="ＭＳ Ｐゴシック"/>
        <family val="2"/>
        <charset val="128"/>
      </rPr>
      <t xml:space="preserve">出現でエントリー待ち、</t>
    </r>
    <r>
      <rPr>
        <sz val="10"/>
        <rFont val="Arial"/>
        <family val="2"/>
        <charset val="128"/>
      </rPr>
      <t xml:space="preserve">PB</t>
    </r>
    <r>
      <rPr>
        <sz val="10"/>
        <rFont val="ＭＳ Ｐゴシック"/>
        <family val="2"/>
        <charset val="128"/>
      </rPr>
      <t xml:space="preserve">高値</t>
    </r>
    <r>
      <rPr>
        <sz val="10"/>
        <rFont val="Arial"/>
        <family val="2"/>
        <charset val="128"/>
      </rPr>
      <t xml:space="preserve">or</t>
    </r>
    <r>
      <rPr>
        <sz val="10"/>
        <rFont val="ＭＳ Ｐゴシック"/>
        <family val="2"/>
        <charset val="128"/>
      </rPr>
      <t xml:space="preserve">安値ブレイクでエントリー。</t>
    </r>
  </si>
  <si>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</si>
  <si>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</si>
  <si>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</si>
  <si>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</si>
  <si>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</si>
  <si>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</si>
  <si>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</si>
  <si>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</si>
  <si>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</si>
  <si>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</si>
  <si>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</si>
  <si>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</si>
  <si>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</si>
  <si>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</si>
  <si>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</si>
  <si>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</si>
  <si>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</si>
  <si>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</si>
  <si>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</si>
  <si>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</si>
  <si>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</si>
  <si>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</si>
  <si>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</si>
  <si>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</si>
  <si>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</si>
  <si>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</si>
  <si>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</si>
  <si>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</si>
  <si>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</si>
  <si>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</si>
  <si>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</si>
  <si>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</si>
  <si>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</si>
  <si>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</si>
  <si>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</si>
  <si>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</si>
  <si>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</si>
  <si>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</si>
  <si>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</si>
  <si>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</si>
  <si>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</si>
  <si>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</si>
  <si>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</si>
  <si>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</si>
  <si>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</si>
  <si>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</si>
  <si>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</si>
  <si>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</si>
  <si>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</si>
  <si>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</si>
  <si>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</si>
  <si>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</si>
  <si>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</si>
  <si>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</si>
  <si>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</si>
  <si>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</si>
  <si>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</si>
  <si>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</si>
  <si>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</si>
  <si>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</si>
  <si>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ダウントレンドからアップトレンドに転換するであろう高値から最安値に向かってFIBを引きました。FIB23.6付近でレジスタンスが発生していると思われたことが理由です（緑のライン）。その後１時間足に落とし込んで底値と思われるところから、現在高値となっている所に向かってFIBを引き4時間足で２３．６だった所に向かってFIBを引き（黄色ライン）、ブレイクした黄色のチェックマークでエントリー。その後ターゲットとしていたー６１．８に到達したことから利益確定としました。その後結果的に上昇していっていますが、利益確定ひとつ前のろうそく足が下げのピンバーになっていたことから深入りはしませんでした。</t>
  </si>
  <si>
    <t xml:space="preserve">感想</t>
  </si>
  <si>
    <r>
      <rPr>
        <sz val="11"/>
        <color rgb="FF000000"/>
        <rFont val="ＭＳ Ｐゴシック"/>
        <family val="3"/>
        <charset val="128"/>
      </rPr>
      <t xml:space="preserve">今回、たまたまうまくいかなかったのか、それともトレンドの転換をフィーリングに頼ってしまっているのか見直してみる必要があると感じました。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</si>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</sst>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43200</xdr:colOff>
      <xdr:row>18</xdr:row>
      <xdr:rowOff>28440</xdr:rowOff>
    </xdr:to>
    <xdr:sp>
      <xdr:nvSpPr>
        <xdr:cNvPr id="0" name="正方形/長方形 2"/>
        <xdr:cNvSpPr/>
      </xdr:nvSpPr>
      <xdr:spPr>
        <a:xfrm>
          <a:off x="5622480" y="2125440"/>
          <a:ext cx="524880" cy="83088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73080</xdr:rowOff>
    </xdr:from>
    <xdr:to>
      <xdr:col>10</xdr:col>
      <xdr:colOff>106920</xdr:colOff>
      <xdr:row>61</xdr:row>
      <xdr:rowOff>86760</xdr:rowOff>
    </xdr:to>
    <xdr:sp>
      <xdr:nvSpPr>
        <xdr:cNvPr id="1" name="正方形/長方形 7"/>
        <xdr:cNvSpPr/>
      </xdr:nvSpPr>
      <xdr:spPr>
        <a:xfrm>
          <a:off x="6204240" y="9828360"/>
          <a:ext cx="6840" cy="17568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11160</xdr:rowOff>
    </xdr:from>
    <xdr:to>
      <xdr:col>10</xdr:col>
      <xdr:colOff>330480</xdr:colOff>
      <xdr:row>32</xdr:row>
      <xdr:rowOff>10080</xdr:rowOff>
    </xdr:to>
    <xdr:sp>
      <xdr:nvSpPr>
        <xdr:cNvPr id="2" name="正方形/長方形 1"/>
        <xdr:cNvSpPr/>
      </xdr:nvSpPr>
      <xdr:spPr>
        <a:xfrm>
          <a:off x="6427800" y="5043960"/>
          <a:ext cx="6840" cy="17424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387720</xdr:colOff>
      <xdr:row>78</xdr:row>
      <xdr:rowOff>10440</xdr:rowOff>
    </xdr:to>
    <xdr:sp>
      <xdr:nvSpPr>
        <xdr:cNvPr id="3" name="正方形/長方形 3"/>
        <xdr:cNvSpPr/>
      </xdr:nvSpPr>
      <xdr:spPr>
        <a:xfrm>
          <a:off x="8372160" y="12576960"/>
          <a:ext cx="5760" cy="12996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119880</xdr:rowOff>
    </xdr:from>
    <xdr:to>
      <xdr:col>6</xdr:col>
      <xdr:colOff>367920</xdr:colOff>
      <xdr:row>137</xdr:row>
      <xdr:rowOff>159480</xdr:rowOff>
    </xdr:to>
    <xdr:sp>
      <xdr:nvSpPr>
        <xdr:cNvPr id="4" name="正方形/長方形 5"/>
        <xdr:cNvSpPr/>
      </xdr:nvSpPr>
      <xdr:spPr>
        <a:xfrm>
          <a:off x="3949920" y="22208040"/>
          <a:ext cx="7560" cy="201600"/>
        </a:xfrm>
        <a:prstGeom prst="rect">
          <a:avLst/>
        </a:prstGeom>
        <a:noFill/>
        <a:ln w="0">
          <a:noFill/>
        </a:ln>
      </xdr:spPr>
      <xdr:style>
        <a:lnRef idx="0"/>
        <a:fillRef idx="0"/>
        <a:effectRef idx="0"/>
        <a:fontRef idx="minor"/>
      </xdr:style>
    </xdr:sp>
    <xdr:clientData/>
  </xdr:twoCellAnchor>
  <xdr:twoCellAnchor editAs="oneCell">
    <xdr:from>
      <xdr:col>7</xdr:col>
      <xdr:colOff>253800</xdr:colOff>
      <xdr:row>135</xdr:row>
      <xdr:rowOff>10800</xdr:rowOff>
    </xdr:from>
    <xdr:to>
      <xdr:col>7</xdr:col>
      <xdr:colOff>260640</xdr:colOff>
      <xdr:row>136</xdr:row>
      <xdr:rowOff>23400</xdr:rowOff>
    </xdr:to>
    <xdr:sp>
      <xdr:nvSpPr>
        <xdr:cNvPr id="5" name="正方形/長方形 6"/>
        <xdr:cNvSpPr/>
      </xdr:nvSpPr>
      <xdr:spPr>
        <a:xfrm>
          <a:off x="4471920" y="21937320"/>
          <a:ext cx="6840" cy="174240"/>
        </a:xfrm>
        <a:prstGeom prst="rect">
          <a:avLst/>
        </a:prstGeom>
        <a:noFill/>
        <a:ln w="0">
          <a:noFill/>
        </a:ln>
      </xdr:spPr>
      <xdr:style>
        <a:lnRef idx="0"/>
        <a:fillRef idx="0"/>
        <a:effectRef idx="0"/>
        <a:fontRef idx="minor"/>
      </xdr:style>
    </xdr:sp>
    <xdr:clientData/>
  </xdr:twoCellAnchor>
  <xdr:twoCellAnchor editAs="oneCell">
    <xdr:from>
      <xdr:col>8</xdr:col>
      <xdr:colOff>41040</xdr:colOff>
      <xdr:row>134</xdr:row>
      <xdr:rowOff>3960</xdr:rowOff>
    </xdr:from>
    <xdr:to>
      <xdr:col>8</xdr:col>
      <xdr:colOff>44640</xdr:colOff>
      <xdr:row>134</xdr:row>
      <xdr:rowOff>132120</xdr:rowOff>
    </xdr:to>
    <xdr:sp>
      <xdr:nvSpPr>
        <xdr:cNvPr id="6" name="正方形/長方形 14"/>
        <xdr:cNvSpPr/>
      </xdr:nvSpPr>
      <xdr:spPr>
        <a:xfrm>
          <a:off x="4887720" y="21768480"/>
          <a:ext cx="3600" cy="128160"/>
        </a:xfrm>
        <a:prstGeom prst="rect">
          <a:avLst/>
        </a:prstGeom>
        <a:noFill/>
        <a:ln w="0">
          <a:noFill/>
        </a:ln>
      </xdr:spPr>
      <xdr:style>
        <a:lnRef idx="0"/>
        <a:fillRef idx="0"/>
        <a:effectRef idx="0"/>
        <a:fontRef idx="minor"/>
      </xdr:style>
    </xdr:sp>
    <xdr:clientData/>
  </xdr:twoCellAnchor>
  <xdr:twoCellAnchor editAs="oneCell">
    <xdr:from>
      <xdr:col>8</xdr:col>
      <xdr:colOff>200520</xdr:colOff>
      <xdr:row>105</xdr:row>
      <xdr:rowOff>3240</xdr:rowOff>
    </xdr:from>
    <xdr:to>
      <xdr:col>8</xdr:col>
      <xdr:colOff>204840</xdr:colOff>
      <xdr:row>106</xdr:row>
      <xdr:rowOff>9360</xdr:rowOff>
    </xdr:to>
    <xdr:sp>
      <xdr:nvSpPr>
        <xdr:cNvPr id="7" name="正方形/長方形 17"/>
        <xdr:cNvSpPr/>
      </xdr:nvSpPr>
      <xdr:spPr>
        <a:xfrm>
          <a:off x="5047200" y="17071920"/>
          <a:ext cx="4320" cy="16812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406440</xdr:colOff>
      <xdr:row>103</xdr:row>
      <xdr:rowOff>161280</xdr:rowOff>
    </xdr:to>
    <xdr:sp>
      <xdr:nvSpPr>
        <xdr:cNvPr id="8" name="正方形/長方形 10"/>
        <xdr:cNvSpPr/>
      </xdr:nvSpPr>
      <xdr:spPr>
        <a:xfrm>
          <a:off x="5874480" y="16703280"/>
          <a:ext cx="7560" cy="202680"/>
        </a:xfrm>
        <a:prstGeom prst="rect">
          <a:avLst/>
        </a:prstGeom>
        <a:noFill/>
        <a:ln w="0">
          <a:noFill/>
        </a:ln>
      </xdr:spPr>
      <xdr:style>
        <a:lnRef idx="0"/>
        <a:fillRef idx="0"/>
        <a:effectRef idx="0"/>
        <a:fontRef idx="minor"/>
      </xdr:style>
    </xdr:sp>
    <xdr:clientData/>
  </xdr:twoCellAnchor>
  <xdr:twoCellAnchor editAs="oneCell">
    <xdr:from>
      <xdr:col>12</xdr:col>
      <xdr:colOff>507600</xdr:colOff>
      <xdr:row>178</xdr:row>
      <xdr:rowOff>105480</xdr:rowOff>
    </xdr:from>
    <xdr:to>
      <xdr:col>12</xdr:col>
      <xdr:colOff>511200</xdr:colOff>
      <xdr:row>179</xdr:row>
      <xdr:rowOff>132480</xdr:rowOff>
    </xdr:to>
    <xdr:sp>
      <xdr:nvSpPr>
        <xdr:cNvPr id="9" name="正方形/長方形 22"/>
        <xdr:cNvSpPr/>
      </xdr:nvSpPr>
      <xdr:spPr>
        <a:xfrm>
          <a:off x="7868880" y="28994760"/>
          <a:ext cx="3600" cy="188640"/>
        </a:xfrm>
        <a:prstGeom prst="rect">
          <a:avLst/>
        </a:prstGeom>
        <a:noFill/>
        <a:ln w="0">
          <a:noFill/>
        </a:ln>
      </xdr:spPr>
      <xdr:style>
        <a:lnRef idx="0"/>
        <a:fillRef idx="0"/>
        <a:effectRef idx="0"/>
        <a:fontRef idx="minor"/>
      </xdr:style>
    </xdr:sp>
    <xdr:clientData/>
  </xdr:twoCellAnchor>
  <xdr:twoCellAnchor editAs="oneCell">
    <xdr:from>
      <xdr:col>15</xdr:col>
      <xdr:colOff>538200</xdr:colOff>
      <xdr:row>180</xdr:row>
      <xdr:rowOff>3600</xdr:rowOff>
    </xdr:from>
    <xdr:to>
      <xdr:col>15</xdr:col>
      <xdr:colOff>542520</xdr:colOff>
      <xdr:row>180</xdr:row>
      <xdr:rowOff>131040</xdr:rowOff>
    </xdr:to>
    <xdr:sp>
      <xdr:nvSpPr>
        <xdr:cNvPr id="10" name="正方形/長方形 23"/>
        <xdr:cNvSpPr/>
      </xdr:nvSpPr>
      <xdr:spPr>
        <a:xfrm>
          <a:off x="9785520" y="29216520"/>
          <a:ext cx="4320" cy="127440"/>
        </a:xfrm>
        <a:prstGeom prst="rect">
          <a:avLst/>
        </a:prstGeom>
        <a:noFill/>
        <a:ln w="0">
          <a:noFill/>
        </a:ln>
      </xdr:spPr>
      <xdr:style>
        <a:lnRef idx="0"/>
        <a:fillRef idx="0"/>
        <a:effectRef idx="0"/>
        <a:fontRef idx="minor"/>
      </xdr:style>
    </xdr:sp>
    <xdr:clientData/>
  </xdr:twoCellAnchor>
  <xdr:twoCellAnchor editAs="oneCell">
    <xdr:from>
      <xdr:col>15</xdr:col>
      <xdr:colOff>246960</xdr:colOff>
      <xdr:row>223</xdr:row>
      <xdr:rowOff>42840</xdr:rowOff>
    </xdr:from>
    <xdr:to>
      <xdr:col>15</xdr:col>
      <xdr:colOff>254520</xdr:colOff>
      <xdr:row>224</xdr:row>
      <xdr:rowOff>55800</xdr:rowOff>
    </xdr:to>
    <xdr:sp>
      <xdr:nvSpPr>
        <xdr:cNvPr id="11" name="正方形/長方形 27"/>
        <xdr:cNvSpPr/>
      </xdr:nvSpPr>
      <xdr:spPr>
        <a:xfrm>
          <a:off x="9494280" y="36218520"/>
          <a:ext cx="7560" cy="174960"/>
        </a:xfrm>
        <a:prstGeom prst="rect">
          <a:avLst/>
        </a:prstGeom>
        <a:noFill/>
        <a:ln w="0">
          <a:noFill/>
        </a:ln>
      </xdr:spPr>
      <xdr:style>
        <a:lnRef idx="0"/>
        <a:fillRef idx="0"/>
        <a:effectRef idx="0"/>
        <a:fontRef idx="minor"/>
      </xdr:style>
    </xdr:sp>
    <xdr:clientData/>
  </xdr:twoCellAnchor>
  <xdr:twoCellAnchor editAs="oneCell">
    <xdr:from>
      <xdr:col>8</xdr:col>
      <xdr:colOff>437400</xdr:colOff>
      <xdr:row>274</xdr:row>
      <xdr:rowOff>119160</xdr:rowOff>
    </xdr:from>
    <xdr:to>
      <xdr:col>8</xdr:col>
      <xdr:colOff>444240</xdr:colOff>
      <xdr:row>275</xdr:row>
      <xdr:rowOff>159840</xdr:rowOff>
    </xdr:to>
    <xdr:sp>
      <xdr:nvSpPr>
        <xdr:cNvPr id="12" name="正方形/長方形 9"/>
        <xdr:cNvSpPr/>
      </xdr:nvSpPr>
      <xdr:spPr>
        <a:xfrm>
          <a:off x="5284080" y="44553240"/>
          <a:ext cx="6840" cy="202320"/>
        </a:xfrm>
        <a:prstGeom prst="rect">
          <a:avLst/>
        </a:prstGeom>
        <a:noFill/>
        <a:ln w="0">
          <a:noFill/>
        </a:ln>
      </xdr:spPr>
      <xdr:style>
        <a:lnRef idx="0"/>
        <a:fillRef idx="0"/>
        <a:effectRef idx="0"/>
        <a:fontRef idx="minor"/>
      </xdr:style>
    </xdr:sp>
    <xdr:clientData/>
  </xdr:twoCellAnchor>
  <xdr:twoCellAnchor editAs="oneCell">
    <xdr:from>
      <xdr:col>12</xdr:col>
      <xdr:colOff>199800</xdr:colOff>
      <xdr:row>266</xdr:row>
      <xdr:rowOff>120600</xdr:rowOff>
    </xdr:from>
    <xdr:to>
      <xdr:col>12</xdr:col>
      <xdr:colOff>204840</xdr:colOff>
      <xdr:row>267</xdr:row>
      <xdr:rowOff>159840</xdr:rowOff>
    </xdr:to>
    <xdr:sp>
      <xdr:nvSpPr>
        <xdr:cNvPr id="13" name="正方形/長方形 11"/>
        <xdr:cNvSpPr/>
      </xdr:nvSpPr>
      <xdr:spPr>
        <a:xfrm>
          <a:off x="7561080" y="43259040"/>
          <a:ext cx="5040" cy="20124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42840</xdr:rowOff>
    </xdr:from>
    <xdr:to>
      <xdr:col>10</xdr:col>
      <xdr:colOff>43200</xdr:colOff>
      <xdr:row>315</xdr:row>
      <xdr:rowOff>10800</xdr:rowOff>
    </xdr:to>
    <xdr:sp>
      <xdr:nvSpPr>
        <xdr:cNvPr id="14" name="正方形/長方形 13"/>
        <xdr:cNvSpPr/>
      </xdr:nvSpPr>
      <xdr:spPr>
        <a:xfrm>
          <a:off x="6143400" y="50953680"/>
          <a:ext cx="3960" cy="129960"/>
        </a:xfrm>
        <a:prstGeom prst="rect">
          <a:avLst/>
        </a:prstGeom>
        <a:noFill/>
        <a:ln w="0">
          <a:noFill/>
        </a:ln>
      </xdr:spPr>
      <xdr:style>
        <a:lnRef idx="0"/>
        <a:fillRef idx="0"/>
        <a:effectRef idx="0"/>
        <a:fontRef idx="minor"/>
      </xdr:style>
    </xdr:sp>
    <xdr:clientData/>
  </xdr:twoCellAnchor>
  <xdr:twoCellAnchor editAs="oneCell">
    <xdr:from>
      <xdr:col>12</xdr:col>
      <xdr:colOff>304920</xdr:colOff>
      <xdr:row>329</xdr:row>
      <xdr:rowOff>73800</xdr:rowOff>
    </xdr:from>
    <xdr:to>
      <xdr:col>12</xdr:col>
      <xdr:colOff>475560</xdr:colOff>
      <xdr:row>330</xdr:row>
      <xdr:rowOff>134640</xdr:rowOff>
    </xdr:to>
    <xdr:sp>
      <xdr:nvSpPr>
        <xdr:cNvPr id="15" name="テキスト ボックス 15"/>
        <xdr:cNvSpPr/>
      </xdr:nvSpPr>
      <xdr:spPr>
        <a:xfrm>
          <a:off x="7666200" y="53413560"/>
          <a:ext cx="170640" cy="22284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615960</xdr:colOff>
      <xdr:row>308</xdr:row>
      <xdr:rowOff>9720</xdr:rowOff>
    </xdr:to>
    <xdr:sp>
      <xdr:nvSpPr>
        <xdr:cNvPr id="16" name="正方形/長方形 16"/>
        <xdr:cNvSpPr/>
      </xdr:nvSpPr>
      <xdr:spPr>
        <a:xfrm>
          <a:off x="9231480" y="49820040"/>
          <a:ext cx="3240" cy="129240"/>
        </a:xfrm>
        <a:prstGeom prst="rect">
          <a:avLst/>
        </a:prstGeom>
        <a:noFill/>
        <a:ln w="0">
          <a:noFill/>
        </a:ln>
      </xdr:spPr>
      <xdr:style>
        <a:lnRef idx="0"/>
        <a:fillRef idx="0"/>
        <a:effectRef idx="0"/>
        <a:fontRef idx="minor"/>
      </xdr:style>
    </xdr:sp>
    <xdr:clientData/>
  </xdr:twoCellAnchor>
  <xdr:twoCellAnchor editAs="oneCell">
    <xdr:from>
      <xdr:col>7</xdr:col>
      <xdr:colOff>308520</xdr:colOff>
      <xdr:row>355</xdr:row>
      <xdr:rowOff>105120</xdr:rowOff>
    </xdr:from>
    <xdr:to>
      <xdr:col>7</xdr:col>
      <xdr:colOff>313560</xdr:colOff>
      <xdr:row>356</xdr:row>
      <xdr:rowOff>74160</xdr:rowOff>
    </xdr:to>
    <xdr:sp>
      <xdr:nvSpPr>
        <xdr:cNvPr id="17" name="正方形/長方形 19"/>
        <xdr:cNvSpPr/>
      </xdr:nvSpPr>
      <xdr:spPr>
        <a:xfrm>
          <a:off x="4526640" y="57655080"/>
          <a:ext cx="5040" cy="13104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126720</xdr:colOff>
      <xdr:row>356</xdr:row>
      <xdr:rowOff>132480</xdr:rowOff>
    </xdr:to>
    <xdr:sp>
      <xdr:nvSpPr>
        <xdr:cNvPr id="18" name="正方形/長方形 20"/>
        <xdr:cNvSpPr/>
      </xdr:nvSpPr>
      <xdr:spPr>
        <a:xfrm>
          <a:off x="5599080" y="57667680"/>
          <a:ext cx="3240" cy="17676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176400</xdr:colOff>
      <xdr:row>399</xdr:row>
      <xdr:rowOff>160200</xdr:rowOff>
    </xdr:to>
    <xdr:sp>
      <xdr:nvSpPr>
        <xdr:cNvPr id="19" name="正方形/長方形 24"/>
        <xdr:cNvSpPr/>
      </xdr:nvSpPr>
      <xdr:spPr>
        <a:xfrm>
          <a:off x="5645160" y="64632240"/>
          <a:ext cx="6840" cy="202680"/>
        </a:xfrm>
        <a:prstGeom prst="rect">
          <a:avLst/>
        </a:prstGeom>
        <a:noFill/>
        <a:ln w="0">
          <a:noFill/>
        </a:ln>
      </xdr:spPr>
      <xdr:style>
        <a:lnRef idx="0"/>
        <a:fillRef idx="0"/>
        <a:effectRef idx="0"/>
        <a:fontRef idx="minor"/>
      </xdr:style>
    </xdr:sp>
    <xdr:clientData/>
  </xdr:twoCellAnchor>
  <xdr:twoCellAnchor editAs="oneCell">
    <xdr:from>
      <xdr:col>11</xdr:col>
      <xdr:colOff>278280</xdr:colOff>
      <xdr:row>403</xdr:row>
      <xdr:rowOff>118440</xdr:rowOff>
    </xdr:from>
    <xdr:to>
      <xdr:col>11</xdr:col>
      <xdr:colOff>281520</xdr:colOff>
      <xdr:row>404</xdr:row>
      <xdr:rowOff>133200</xdr:rowOff>
    </xdr:to>
    <xdr:sp>
      <xdr:nvSpPr>
        <xdr:cNvPr id="20" name="正方形/長方形 25"/>
        <xdr:cNvSpPr/>
      </xdr:nvSpPr>
      <xdr:spPr>
        <a:xfrm>
          <a:off x="7011000" y="65440800"/>
          <a:ext cx="3240" cy="176760"/>
        </a:xfrm>
        <a:prstGeom prst="rect">
          <a:avLst/>
        </a:prstGeom>
        <a:noFill/>
        <a:ln w="0">
          <a:noFill/>
        </a:ln>
      </xdr:spPr>
      <xdr:style>
        <a:lnRef idx="0"/>
        <a:fillRef idx="0"/>
        <a:effectRef idx="0"/>
        <a:fontRef idx="minor"/>
      </xdr:style>
    </xdr:sp>
    <xdr:clientData/>
  </xdr:twoCellAnchor>
  <xdr:twoCellAnchor editAs="oneCell">
    <xdr:from>
      <xdr:col>12</xdr:col>
      <xdr:colOff>199800</xdr:colOff>
      <xdr:row>406</xdr:row>
      <xdr:rowOff>106560</xdr:rowOff>
    </xdr:from>
    <xdr:to>
      <xdr:col>12</xdr:col>
      <xdr:colOff>204840</xdr:colOff>
      <xdr:row>407</xdr:row>
      <xdr:rowOff>132120</xdr:rowOff>
    </xdr:to>
    <xdr:sp>
      <xdr:nvSpPr>
        <xdr:cNvPr id="21" name="正方形/長方形 28"/>
        <xdr:cNvSpPr/>
      </xdr:nvSpPr>
      <xdr:spPr>
        <a:xfrm>
          <a:off x="7561080" y="65914560"/>
          <a:ext cx="5040" cy="187560"/>
        </a:xfrm>
        <a:prstGeom prst="rect">
          <a:avLst/>
        </a:prstGeom>
        <a:noFill/>
        <a:ln w="0">
          <a:noFill/>
        </a:ln>
      </xdr:spPr>
      <xdr:style>
        <a:lnRef idx="0"/>
        <a:fillRef idx="0"/>
        <a:effectRef idx="0"/>
        <a:fontRef idx="minor"/>
      </xdr:style>
    </xdr:sp>
    <xdr:clientData/>
  </xdr:twoCellAnchor>
  <xdr:twoCellAnchor editAs="oneCell">
    <xdr:from>
      <xdr:col>12</xdr:col>
      <xdr:colOff>466920</xdr:colOff>
      <xdr:row>408</xdr:row>
      <xdr:rowOff>74160</xdr:rowOff>
    </xdr:from>
    <xdr:to>
      <xdr:col>12</xdr:col>
      <xdr:colOff>471960</xdr:colOff>
      <xdr:row>409</xdr:row>
      <xdr:rowOff>42840</xdr:rowOff>
    </xdr:to>
    <xdr:sp>
      <xdr:nvSpPr>
        <xdr:cNvPr id="22" name="正方形/長方形 29"/>
        <xdr:cNvSpPr/>
      </xdr:nvSpPr>
      <xdr:spPr>
        <a:xfrm>
          <a:off x="7828200" y="66206160"/>
          <a:ext cx="5040" cy="130680"/>
        </a:xfrm>
        <a:prstGeom prst="rect">
          <a:avLst/>
        </a:prstGeom>
        <a:noFill/>
        <a:ln w="0">
          <a:noFill/>
        </a:ln>
      </xdr:spPr>
      <xdr:style>
        <a:lnRef idx="0"/>
        <a:fillRef idx="0"/>
        <a:effectRef idx="0"/>
        <a:fontRef idx="minor"/>
      </xdr:style>
    </xdr:sp>
    <xdr:clientData/>
  </xdr:twoCellAnchor>
  <xdr:twoCellAnchor editAs="absolute">
    <xdr:from>
      <xdr:col>0</xdr:col>
      <xdr:colOff>494280</xdr:colOff>
      <xdr:row>1</xdr:row>
      <xdr:rowOff>360</xdr:rowOff>
    </xdr:from>
    <xdr:to>
      <xdr:col>19</xdr:col>
      <xdr:colOff>86040</xdr:colOff>
      <xdr:row>31</xdr:row>
      <xdr:rowOff>120600</xdr:rowOff>
    </xdr:to>
    <xdr:pic>
      <xdr:nvPicPr>
        <xdr:cNvPr id="23" name="画像 1" descr=""/>
        <xdr:cNvPicPr/>
      </xdr:nvPicPr>
      <xdr:blipFill>
        <a:blip r:embed="rId1"/>
        <a:stretch/>
      </xdr:blipFill>
      <xdr:spPr>
        <a:xfrm>
          <a:off x="494280" y="175320"/>
          <a:ext cx="11353680" cy="4978080"/>
        </a:xfrm>
        <a:prstGeom prst="rect">
          <a:avLst/>
        </a:prstGeom>
        <a:ln w="0">
          <a:noFill/>
        </a:ln>
      </xdr:spPr>
    </xdr:pic>
    <xdr:clientData/>
  </xdr:twoCellAnchor>
  <xdr:twoCellAnchor editAs="absolute">
    <xdr:from>
      <xdr:col>1</xdr:col>
      <xdr:colOff>14040</xdr:colOff>
      <xdr:row>33</xdr:row>
      <xdr:rowOff>19440</xdr:rowOff>
    </xdr:from>
    <xdr:to>
      <xdr:col>19</xdr:col>
      <xdr:colOff>213480</xdr:colOff>
      <xdr:row>53</xdr:row>
      <xdr:rowOff>37440</xdr:rowOff>
    </xdr:to>
    <xdr:pic>
      <xdr:nvPicPr>
        <xdr:cNvPr id="24" name="画像 2" descr=""/>
        <xdr:cNvPicPr/>
      </xdr:nvPicPr>
      <xdr:blipFill>
        <a:blip r:embed="rId2"/>
        <a:stretch/>
      </xdr:blipFill>
      <xdr:spPr>
        <a:xfrm>
          <a:off x="526320" y="5389560"/>
          <a:ext cx="11449080" cy="326988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B48" activePane="bottomRight" state="frozen"/>
      <selection pane="topLeft" activeCell="A1" activeCellId="0" sqref="A1"/>
      <selection pane="topRight" activeCell="B1" activeCellId="0" sqref="B1"/>
      <selection pane="bottomLeft" activeCell="A48" activeCellId="0" sqref="A48"/>
      <selection pane="bottomRight" activeCell="A50" activeCellId="0" sqref="A50"/>
    </sheetView>
  </sheetViews>
  <sheetFormatPr defaultColWidth="9.77343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2.75" hidden="false" customHeight="false" outlineLevel="0" collapsed="false">
      <c r="A4" s="1" t="s">
        <v>5</v>
      </c>
      <c r="C4" s="3" t="s">
        <v>6</v>
      </c>
    </row>
    <row r="5" customFormat="false" ht="12.75" hidden="false" customHeight="false" outlineLevel="0" collapsed="false">
      <c r="A5" s="1" t="s">
        <v>7</v>
      </c>
      <c r="C5" s="4" t="s">
        <v>8</v>
      </c>
    </row>
    <row r="6" customFormat="false" ht="12.75" hidden="false" customHeight="false" outlineLevel="0" collapsed="false">
      <c r="A6" s="5" t="s">
        <v>9</v>
      </c>
      <c r="B6" s="5" t="s">
        <v>10</v>
      </c>
      <c r="C6" s="5" t="s">
        <v>10</v>
      </c>
      <c r="D6" s="6" t="s">
        <v>11</v>
      </c>
      <c r="E6" s="7"/>
      <c r="F6" s="8"/>
      <c r="G6" s="9" t="s">
        <v>12</v>
      </c>
      <c r="H6" s="9"/>
      <c r="I6" s="9"/>
      <c r="J6" s="9" t="s">
        <v>13</v>
      </c>
      <c r="K6" s="9"/>
      <c r="L6" s="9"/>
      <c r="M6" s="9" t="s">
        <v>14</v>
      </c>
      <c r="N6" s="9"/>
      <c r="O6" s="9"/>
    </row>
    <row r="7" customFormat="false" ht="12.75" hidden="false" customHeight="false" outlineLevel="0" collapsed="false">
      <c r="A7" s="10"/>
      <c r="B7" s="10" t="s">
        <v>15</v>
      </c>
      <c r="C7" s="11" t="s">
        <v>16</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17</v>
      </c>
      <c r="B8" s="16"/>
      <c r="C8" s="17"/>
      <c r="D8" s="18"/>
      <c r="E8" s="19"/>
      <c r="F8" s="20"/>
      <c r="G8" s="21" t="n">
        <f aca="false">C3</f>
        <v>100000</v>
      </c>
      <c r="H8" s="22" t="n">
        <f aca="false">C3</f>
        <v>100000</v>
      </c>
      <c r="I8" s="23" t="n">
        <f aca="false">C3</f>
        <v>100000</v>
      </c>
      <c r="J8" s="24" t="s">
        <v>13</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18</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19</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20</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21</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22</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23</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24</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25</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26</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27</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28</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29</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30</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31</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32</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33</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34</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35</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36</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37</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38</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39</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40</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40</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41</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42</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43</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44</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45</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46</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47</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48</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49</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50</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51</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52</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53</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54</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55</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56</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57</v>
      </c>
    </row>
    <row r="51" customFormat="false" ht="12.75" hidden="false" customHeight="false" outlineLevel="0" collapsed="false">
      <c r="A51" s="25" t="n">
        <v>43</v>
      </c>
      <c r="B51" s="36"/>
      <c r="C51" s="44"/>
      <c r="D51" s="38"/>
      <c r="E51" s="39"/>
      <c r="F51" s="45"/>
      <c r="G51" s="31" t="str">
        <f aca="false">IF(D51="","",G50+M51)</f>
        <v/>
      </c>
      <c r="H51" s="31" t="str">
        <f aca="false">IF(E51="","",H50+N51)</f>
        <v/>
      </c>
      <c r="I51" s="31" t="str">
        <f aca="false">IF(F51="","",I50+O51)</f>
        <v/>
      </c>
      <c r="J51" s="41" t="n">
        <f aca="false">IF(G50="","",G50*0.03)</f>
        <v>3728.23068187191</v>
      </c>
      <c r="K51" s="42" t="n">
        <f aca="false">IF(H50="","",H50*0.03)</f>
        <v>3412.69180234719</v>
      </c>
      <c r="L51" s="43" t="n">
        <f aca="false">IF(I50="","",I50*0.03)</f>
        <v>3930.47692910493</v>
      </c>
      <c r="M51" s="41" t="str">
        <f aca="false">IF(D51="","",J51*D51)</f>
        <v/>
      </c>
      <c r="N51" s="42" t="str">
        <f aca="false">IF(E51="","",K51*E51)</f>
        <v/>
      </c>
      <c r="O51" s="43" t="str">
        <f aca="false">IF(F51="","",L51*F51)</f>
        <v/>
      </c>
    </row>
    <row r="52" customFormat="false" ht="12.75" hidden="false" customHeight="false" outlineLevel="0" collapsed="false">
      <c r="A52" s="25" t="n">
        <v>44</v>
      </c>
      <c r="B52" s="36"/>
      <c r="C52" s="44"/>
      <c r="D52" s="38"/>
      <c r="E52" s="39"/>
      <c r="F52" s="40"/>
      <c r="G52" s="31" t="str">
        <f aca="false">IF(D52="","",G51+M52)</f>
        <v/>
      </c>
      <c r="H52" s="31" t="str">
        <f aca="false">IF(E52="","",H51+N52)</f>
        <v/>
      </c>
      <c r="I52" s="31" t="str">
        <f aca="false">IF(F52="","",I51+O52)</f>
        <v/>
      </c>
      <c r="J52" s="41" t="str">
        <f aca="false">IF(G51="","",G51*0.03)</f>
        <v/>
      </c>
      <c r="K52" s="42" t="str">
        <f aca="false">IF(H51="","",H51*0.03)</f>
        <v/>
      </c>
      <c r="L52" s="43" t="str">
        <f aca="false">IF(I51="","",I51*0.03)</f>
        <v/>
      </c>
      <c r="M52" s="41" t="str">
        <f aca="false">IF(D52="","",J52*D52)</f>
        <v/>
      </c>
      <c r="N52" s="42" t="str">
        <f aca="false">IF(E52="","",K52*E52)</f>
        <v/>
      </c>
      <c r="O52" s="43" t="str">
        <f aca="false">IF(F52="","",L52*F52)</f>
        <v/>
      </c>
    </row>
    <row r="53" customFormat="false" ht="12.75" hidden="false" customHeight="false" outlineLevel="0" collapsed="false">
      <c r="A53" s="25" t="n">
        <v>45</v>
      </c>
      <c r="B53" s="36"/>
      <c r="C53" s="44"/>
      <c r="D53" s="38"/>
      <c r="E53" s="39"/>
      <c r="F53" s="40"/>
      <c r="G53" s="31" t="str">
        <f aca="false">IF(D53="","",G52+M53)</f>
        <v/>
      </c>
      <c r="H53" s="31" t="str">
        <f aca="false">IF(E53="","",H52+N53)</f>
        <v/>
      </c>
      <c r="I53" s="31" t="str">
        <f aca="false">IF(F53="","",I52+O53)</f>
        <v/>
      </c>
      <c r="J53" s="41" t="str">
        <f aca="false">IF(G52="","",G52*0.03)</f>
        <v/>
      </c>
      <c r="K53" s="42" t="str">
        <f aca="false">IF(H52="","",H52*0.03)</f>
        <v/>
      </c>
      <c r="L53" s="43" t="str">
        <f aca="false">IF(I52="","",I52*0.03)</f>
        <v/>
      </c>
      <c r="M53" s="41" t="str">
        <f aca="false">IF(D53="","",J53*D53)</f>
        <v/>
      </c>
      <c r="N53" s="42" t="str">
        <f aca="false">IF(E53="","",K53*E53)</f>
        <v/>
      </c>
      <c r="O53" s="43" t="str">
        <f aca="false">IF(F53="","",L53*F53)</f>
        <v/>
      </c>
    </row>
    <row r="54" customFormat="false" ht="12.75" hidden="false" customHeight="false" outlineLevel="0" collapsed="false">
      <c r="A54" s="25" t="n">
        <v>46</v>
      </c>
      <c r="B54" s="36"/>
      <c r="C54" s="44"/>
      <c r="D54" s="38"/>
      <c r="E54" s="39"/>
      <c r="F54" s="40"/>
      <c r="G54" s="31" t="str">
        <f aca="false">IF(D54="","",G53+M54)</f>
        <v/>
      </c>
      <c r="H54" s="31" t="str">
        <f aca="false">IF(E54="","",H53+N54)</f>
        <v/>
      </c>
      <c r="I54" s="31" t="str">
        <f aca="false">IF(F54="","",I53+O54)</f>
        <v/>
      </c>
      <c r="J54" s="41" t="str">
        <f aca="false">IF(G53="","",G53*0.03)</f>
        <v/>
      </c>
      <c r="K54" s="42" t="str">
        <f aca="false">IF(H53="","",H53*0.03)</f>
        <v/>
      </c>
      <c r="L54" s="43" t="str">
        <f aca="false">IF(I53="","",I53*0.03)</f>
        <v/>
      </c>
      <c r="M54" s="41" t="str">
        <f aca="false">IF(D54="","",J54*D54)</f>
        <v/>
      </c>
      <c r="N54" s="42" t="str">
        <f aca="false">IF(E54="","",K54*E54)</f>
        <v/>
      </c>
      <c r="O54" s="43" t="str">
        <f aca="false">IF(F54="","",L54*F54)</f>
        <v/>
      </c>
    </row>
    <row r="55" customFormat="false" ht="12.75" hidden="false" customHeight="false" outlineLevel="0" collapsed="false">
      <c r="A55" s="25" t="n">
        <v>47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row>
    <row r="56" customFormat="false" ht="12.75" hidden="false" customHeight="false" outlineLevel="0" collapsed="false">
      <c r="A56" s="25" t="n">
        <v>48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row>
    <row r="57" customFormat="false" ht="12.75" hidden="false" customHeight="false" outlineLevel="0" collapsed="false">
      <c r="A57" s="25" t="n">
        <v>49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row>
    <row r="59" customFormat="false" ht="12.75" hidden="false" customHeight="false" outlineLevel="0" collapsed="false">
      <c r="A59" s="25"/>
      <c r="B59" s="53" t="s">
        <v>58</v>
      </c>
      <c r="C59" s="53"/>
      <c r="D59" s="54" t="n">
        <f aca="false">COUNTIF(D9:D58,1.27)</f>
        <v>9</v>
      </c>
      <c r="E59" s="54" t="n">
        <f aca="false">COUNTIF(E9:E58,1.5)</f>
        <v>14</v>
      </c>
      <c r="F59" s="55" t="n">
        <f aca="false">COUNTIF(F9:F58,2)</f>
        <v>13</v>
      </c>
      <c r="G59" s="56" t="n">
        <f aca="false">M59+G8</f>
        <v>124274.356062398</v>
      </c>
      <c r="H59" s="22" t="n">
        <f aca="false">N59+H8</f>
        <v>113756.393411573</v>
      </c>
      <c r="I59" s="23" t="n">
        <f aca="false">O59+I8</f>
        <v>131015.89763683</v>
      </c>
      <c r="J59" s="9" t="s">
        <v>59</v>
      </c>
      <c r="K59" s="57" t="n">
        <f aca="false">B58-B9</f>
        <v>-44530</v>
      </c>
      <c r="L59" s="58" t="s">
        <v>60</v>
      </c>
      <c r="M59" s="59" t="n">
        <f aca="false">SUM(M9:M58)</f>
        <v>24274.3560623978</v>
      </c>
      <c r="N59" s="60" t="n">
        <f aca="false">SUM(N9:N58)</f>
        <v>13756.3934115727</v>
      </c>
      <c r="O59" s="61" t="n">
        <f aca="false">SUM(O9:O58)</f>
        <v>31015.89763683</v>
      </c>
    </row>
    <row r="60" customFormat="false" ht="12.75" hidden="false" customHeight="false" outlineLevel="0" collapsed="false">
      <c r="A60" s="25"/>
      <c r="B60" s="62" t="s">
        <v>61</v>
      </c>
      <c r="C60" s="62"/>
      <c r="D60" s="54" t="n">
        <f aca="false">COUNTIF(D9:D58,-1)</f>
        <v>16</v>
      </c>
      <c r="E60" s="54" t="n">
        <f aca="false">COUNTIF(E9:E58,-1)</f>
        <v>16</v>
      </c>
      <c r="F60" s="55" t="n">
        <f aca="false">COUNTIF(F9:F58,-1)</f>
        <v>16</v>
      </c>
      <c r="G60" s="9" t="s">
        <v>62</v>
      </c>
      <c r="H60" s="9"/>
      <c r="I60" s="9"/>
      <c r="J60" s="9" t="s">
        <v>63</v>
      </c>
      <c r="K60" s="9"/>
      <c r="L60" s="9"/>
      <c r="M60" s="25"/>
      <c r="N60" s="47"/>
      <c r="O60" s="63"/>
    </row>
    <row r="61" customFormat="false" ht="12.75" hidden="false" customHeight="false" outlineLevel="0" collapsed="false">
      <c r="A61" s="25"/>
      <c r="B61" s="62" t="s">
        <v>64</v>
      </c>
      <c r="C61" s="62"/>
      <c r="D61" s="54" t="n">
        <f aca="false">COUNTIF(D9:D58,0)</f>
        <v>7</v>
      </c>
      <c r="E61" s="54" t="n">
        <f aca="false">COUNTIF(E9:E58,0)</f>
        <v>12</v>
      </c>
      <c r="F61" s="54" t="n">
        <f aca="false">COUNTIF(F9:F58,0)</f>
        <v>13</v>
      </c>
      <c r="G61" s="64" t="n">
        <f aca="false">G59/G8</f>
        <v>1.24274356062398</v>
      </c>
      <c r="H61" s="65" t="n">
        <f aca="false">H59/H8</f>
        <v>1.13756393411573</v>
      </c>
      <c r="I61" s="66" t="n">
        <f aca="false">I59/I8</f>
        <v>1.3101589763683</v>
      </c>
      <c r="J61" s="67" t="n">
        <f aca="false">(G61-1)*30/K59</f>
        <v>-0.000163537094514245</v>
      </c>
      <c r="K61" s="67" t="n">
        <f aca="false">(H61-1)*30/K59</f>
        <v>-9.26772518183653E-005</v>
      </c>
      <c r="L61" s="68" t="n">
        <f aca="false">(I61-1)*30/K59</f>
        <v>-0.000208955070537817</v>
      </c>
      <c r="M61" s="69"/>
      <c r="N61" s="70"/>
      <c r="O61" s="71"/>
    </row>
    <row r="62" customFormat="false" ht="12.75" hidden="false" customHeight="false" outlineLevel="0" collapsed="false">
      <c r="A62" s="47"/>
      <c r="B62" s="72" t="s">
        <v>65</v>
      </c>
      <c r="C62" s="72"/>
      <c r="D62" s="73" t="n">
        <f aca="false">D59/(D59+D60+D61)</f>
        <v>0.28125</v>
      </c>
      <c r="E62" s="74" t="n">
        <f aca="false">E59/(E59+E60+E61)</f>
        <v>0.333333333333333</v>
      </c>
      <c r="F62" s="75" t="n">
        <f aca="false">F59/(F59+F60+F61)</f>
        <v>0.30952380952381</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G4" activeCellId="0" sqref="G4"/>
    </sheetView>
  </sheetViews>
  <sheetFormatPr defaultColWidth="9.523437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42</v>
      </c>
    </row>
    <row r="32" customFormat="false" ht="13.8" hidden="false" customHeight="false" outlineLevel="0" collapsed="false"/>
    <row r="33" customFormat="false" ht="12.75" hidden="false" customHeight="false" outlineLevel="0" collapsed="false">
      <c r="A33" s="0" t="s">
        <v>66</v>
      </c>
    </row>
    <row r="34" customFormat="false" ht="13.8" hidden="false" customHeight="false" outlineLevel="0" collapsed="false"/>
    <row r="63" customFormat="false" ht="13.8" hidden="false" customHeight="false" outlineLevel="0" collapsed="false"/>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2" activeCellId="0" sqref="A12"/>
    </sheetView>
  </sheetViews>
  <sheetFormatPr defaultColWidth="9.523437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67</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68</v>
      </c>
    </row>
    <row r="12" customFormat="false" ht="13.8" hidden="false" customHeight="true" outlineLevel="0" collapsed="false">
      <c r="A12" s="79" t="s">
        <v>69</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70</v>
      </c>
    </row>
    <row r="22" customFormat="false" ht="13.5" hidden="false" customHeight="true" outlineLevel="0" collapsed="false">
      <c r="A22" s="78" t="s">
        <v>71</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77343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72</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73</v>
      </c>
      <c r="B3" s="85" t="s">
        <v>0</v>
      </c>
      <c r="C3" s="85" t="s">
        <v>74</v>
      </c>
      <c r="D3" s="86" t="s">
        <v>75</v>
      </c>
      <c r="E3" s="85" t="s">
        <v>76</v>
      </c>
      <c r="F3" s="86" t="s">
        <v>75</v>
      </c>
      <c r="G3" s="85" t="s">
        <v>77</v>
      </c>
      <c r="H3" s="86" t="s">
        <v>75</v>
      </c>
    </row>
    <row r="4" customFormat="false" ht="12.75" hidden="false" customHeight="false" outlineLevel="0" collapsed="false">
      <c r="A4" s="87" t="s">
        <v>78</v>
      </c>
      <c r="B4" s="87" t="s">
        <v>79</v>
      </c>
      <c r="C4" s="87"/>
      <c r="D4" s="88" t="n">
        <v>44562</v>
      </c>
      <c r="E4" s="87"/>
      <c r="F4" s="88"/>
      <c r="G4" s="87"/>
      <c r="H4" s="88"/>
    </row>
    <row r="5" customFormat="false" ht="12.75" hidden="false" customHeight="false" outlineLevel="0" collapsed="false">
      <c r="A5" s="87" t="s">
        <v>80</v>
      </c>
      <c r="B5" s="87"/>
      <c r="C5" s="87"/>
      <c r="D5" s="88" t="n">
        <v>44564</v>
      </c>
      <c r="E5" s="87"/>
      <c r="F5" s="89"/>
      <c r="G5" s="87"/>
      <c r="H5" s="89"/>
    </row>
    <row r="6" customFormat="false" ht="17.35" hidden="false" customHeight="false" outlineLevel="0" collapsed="false">
      <c r="A6" s="87" t="s">
        <v>81</v>
      </c>
      <c r="B6" s="87"/>
      <c r="C6" s="87"/>
      <c r="D6" s="89"/>
      <c r="E6" s="87"/>
      <c r="F6" s="89"/>
      <c r="G6" s="87"/>
      <c r="H6" s="89"/>
    </row>
    <row r="7" customFormat="false" ht="17.35" hidden="false" customHeight="false" outlineLevel="0" collapsed="false">
      <c r="A7" s="87" t="s">
        <v>82</v>
      </c>
      <c r="B7" s="87"/>
      <c r="C7" s="87"/>
      <c r="D7" s="88" t="n">
        <v>44577</v>
      </c>
      <c r="E7" s="87"/>
      <c r="F7" s="89"/>
      <c r="G7" s="87"/>
      <c r="H7" s="89"/>
    </row>
    <row r="8" customFormat="false" ht="12.75" hidden="false" customHeight="false" outlineLevel="0" collapsed="false">
      <c r="A8" s="87" t="s">
        <v>78</v>
      </c>
      <c r="B8" s="87"/>
      <c r="C8" s="87"/>
      <c r="D8" s="89"/>
      <c r="E8" s="87"/>
      <c r="F8" s="89"/>
      <c r="G8" s="87"/>
      <c r="H8" s="89"/>
    </row>
    <row r="9" customFormat="false" ht="12.75" hidden="false" customHeight="false" outlineLevel="0" collapsed="false">
      <c r="A9" s="87" t="s">
        <v>78</v>
      </c>
      <c r="B9" s="87"/>
      <c r="C9" s="87"/>
      <c r="D9" s="89"/>
      <c r="E9" s="87"/>
      <c r="F9" s="89"/>
      <c r="G9" s="87"/>
      <c r="H9" s="89"/>
    </row>
    <row r="10" customFormat="false" ht="12.75" hidden="false" customHeight="false" outlineLevel="0" collapsed="false">
      <c r="A10" s="87" t="s">
        <v>78</v>
      </c>
      <c r="B10" s="87"/>
      <c r="C10" s="87"/>
      <c r="D10" s="89"/>
      <c r="E10" s="87"/>
      <c r="F10" s="89"/>
      <c r="G10" s="87"/>
      <c r="H10" s="89"/>
    </row>
    <row r="11" customFormat="false" ht="12.75" hidden="false" customHeight="false" outlineLevel="0" collapsed="false">
      <c r="A11" s="87" t="s">
        <v>78</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2022-01-27T00:55:12Z</dcterms:modified>
  <cp:revision>39</cp:revision>
  <dc:subject/>
  <dc:title/>
</cp:coreProperties>
</file>

<file path=docProps/custom.xml><?xml version="1.0" encoding="utf-8"?>
<Properties xmlns="http://schemas.openxmlformats.org/officeDocument/2006/custom-properties" xmlns:vt="http://schemas.openxmlformats.org/officeDocument/2006/docPropsVTypes"/>
</file>