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1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28.png" ContentType="image/png"/>
  <Override PartName="/xl/media/image29.png" ContentType="image/png"/>
  <Override PartName="/xl/media/image3.png" ContentType="image/png"/>
  <Override PartName="/xl/media/image30.png" ContentType="image/png"/>
  <Override PartName="/xl/media/image31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9.png" ContentType="image/png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0" documentId="8_{87DA06F0-A6B0-44E1-9AAE-39CBA98A8D1C}" xr6:coauthVersionLast="45" xr6:coauthVersionMax="45" xr10:uidLastSave="{00000000-0000-0000-0000-000000000000}"/>
  <bookViews>
    <workbookView xWindow="-120" yWindow="-120" windowWidth="29040" windowHeight="15840" xr2:uid="{00000000-000D-0000-FFFF-FFFF00000000}" activeTab="1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<sst xmlns="http://schemas.openxmlformats.org/spreadsheetml/2006/main">
  <si>
    <t>No.</t>
  </si>
  <si>
    <t>エントリー</t>
  </si>
  <si>
    <t>日付</t>
  </si>
  <si>
    <t>残金（円)</t>
  </si>
  <si>
    <t>勝率</t>
  </si>
  <si>
    <t>勝数</t>
  </si>
  <si>
    <t>負数</t>
  </si>
  <si>
    <t>通貨ペア</t>
  </si>
  <si>
    <t>時間足</t>
  </si>
  <si>
    <t>EURUSD</t>
  </si>
  <si>
    <t>当初</t>
  </si>
  <si>
    <t>当初資金</t>
  </si>
  <si>
    <t>エントリー理由</t>
  </si>
  <si>
    <t>決済理由</t>
  </si>
  <si>
    <t>10MA・20MAの両方の上側にキャンドルがあれば買い方向、下側なら売り方向。MAに触れてPB出現でエントリー待ち、PB高値or安値ブレイクでエントリー。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</si>
  <si>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</si>
  <si>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</si>
  <si>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</si>
  <si>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</si>
  <si>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</si>
  <si>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</si>
  <si>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</si>
  <si>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</si>
  <si>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4H足</t>
  </si>
  <si>
    <t>損失上限（リスク3%）</t>
  </si>
  <si>
    <t>損益額</t>
  </si>
  <si>
    <t>決済(利確:1.27~2, 損切:-1,引分:0)</t>
  </si>
  <si>
    <t>気付き　質問</t>
  </si>
  <si>
    <t>感想</t>
  </si>
  <si>
    <t>今後</t>
  </si>
  <si>
    <t>買い1／売り2</t>
  </si>
  <si>
    <t>利益率</t>
  </si>
  <si>
    <t>期間</t>
  </si>
  <si>
    <t>日</t>
  </si>
  <si>
    <t>月利</t>
  </si>
  <si>
    <t>フィボナッチターゲット1.27, 1.5, 2.0で決済(黄色で塗りつぶしたところはフィボナッチターゲット5までとれている）</t>
  </si>
  <si>
    <t>引分</t>
  </si>
  <si>
    <t>2015.1.15</t>
  </si>
  <si>
    <t>GBPJPN</t>
  </si>
  <si>
    <t>2015.2.2</t>
  </si>
  <si>
    <t>2015.2.4</t>
  </si>
  <si>
    <t>2015.2.10</t>
  </si>
  <si>
    <t>2015.3.4</t>
  </si>
  <si>
    <t>2015.3.6</t>
  </si>
  <si>
    <t>2015.4.13</t>
  </si>
  <si>
    <t>2015.4.15</t>
  </si>
  <si>
    <t>2015.4.17</t>
  </si>
  <si>
    <t>2015.4.24</t>
  </si>
  <si>
    <t>2015.4.28</t>
  </si>
  <si>
    <t>2015.4.30</t>
  </si>
  <si>
    <t>2015.5.11</t>
  </si>
  <si>
    <t>2015.5.21</t>
  </si>
  <si>
    <t>2015.6.5</t>
  </si>
  <si>
    <t>2015.7.1</t>
  </si>
  <si>
    <t>2015.7.9</t>
  </si>
  <si>
    <t>2015.7.14</t>
  </si>
  <si>
    <t>2015.8.25</t>
  </si>
  <si>
    <t>2015.10.7</t>
  </si>
  <si>
    <t>2015.10.16</t>
  </si>
  <si>
    <t>2016.1.28</t>
  </si>
  <si>
    <t>2016.2.4</t>
  </si>
  <si>
    <t>2016.3.23</t>
  </si>
  <si>
    <t>2016.3.30</t>
  </si>
  <si>
    <t>2016.6.3</t>
  </si>
  <si>
    <t>2016.11.8</t>
  </si>
  <si>
    <t>2016.12.5</t>
  </si>
  <si>
    <t>2016.12.20</t>
  </si>
  <si>
    <t>2016.12.22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</si>
</sst>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/Relationships>
</file>

<file path=xl/drawings/_rels/drawing1.xml.rels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6.png"/><Relationship Id="rId6" Type="http://schemas.openxmlformats.org/officeDocument/2006/relationships/image" Target="../media/image7.png"/><Relationship Id="rId7" Type="http://schemas.openxmlformats.org/officeDocument/2006/relationships/image" Target="../media/image8.png"/><Relationship Id="rId8" Type="http://schemas.openxmlformats.org/officeDocument/2006/relationships/image" Target="../media/image9.png"/><Relationship Id="rId9" Type="http://schemas.openxmlformats.org/officeDocument/2006/relationships/image" Target="../media/image10.png"/><Relationship Id="rId10" Type="http://schemas.openxmlformats.org/officeDocument/2006/relationships/image" Target="../media/image11.png"/><Relationship Id="rId11" Type="http://schemas.openxmlformats.org/officeDocument/2006/relationships/image" Target="../media/image12.png"/><Relationship Id="rId12" Type="http://schemas.openxmlformats.org/officeDocument/2006/relationships/image" Target="../media/image13.png"/><Relationship Id="rId13" Type="http://schemas.openxmlformats.org/officeDocument/2006/relationships/image" Target="../media/image14.png"/><Relationship Id="rId14" Type="http://schemas.openxmlformats.org/officeDocument/2006/relationships/image" Target="../media/image15.png"/><Relationship Id="rId15" Type="http://schemas.openxmlformats.org/officeDocument/2006/relationships/image" Target="../media/image16.png"/><Relationship Id="rId16" Type="http://schemas.openxmlformats.org/officeDocument/2006/relationships/image" Target="../media/image17.png"/><Relationship Id="rId17" Type="http://schemas.openxmlformats.org/officeDocument/2006/relationships/image" Target="../media/image18.png"/><Relationship Id="rId18" Type="http://schemas.openxmlformats.org/officeDocument/2006/relationships/image" Target="../media/image19.png"/><Relationship Id="rId19" Type="http://schemas.openxmlformats.org/officeDocument/2006/relationships/image" Target="../media/image20.png"/><Relationship Id="rId20" Type="http://schemas.openxmlformats.org/officeDocument/2006/relationships/image" Target="../media/image21.png"/><Relationship Id="rId21" Type="http://schemas.openxmlformats.org/officeDocument/2006/relationships/image" Target="../media/image22.png"/><Relationship Id="rId22" Type="http://schemas.openxmlformats.org/officeDocument/2006/relationships/image" Target="../media/image23.png"/><Relationship Id="rId23" Type="http://schemas.openxmlformats.org/officeDocument/2006/relationships/image" Target="../media/image24.png"/><Relationship Id="rId24" Type="http://schemas.openxmlformats.org/officeDocument/2006/relationships/image" Target="../media/image25.png"/><Relationship Id="rId25" Type="http://schemas.openxmlformats.org/officeDocument/2006/relationships/image" Target="../media/image26.png"/><Relationship Id="rId26" Type="http://schemas.openxmlformats.org/officeDocument/2006/relationships/image" Target="../media/image27.png"/><Relationship Id="rId27" Type="http://schemas.openxmlformats.org/officeDocument/2006/relationships/image" Target="../media/image28.png"/><Relationship Id="rId28" Type="http://schemas.openxmlformats.org/officeDocument/2006/relationships/image" Target="../media/image29.png"/><Relationship Id="rId29" Type="http://schemas.openxmlformats.org/officeDocument/2006/relationships/image" Target="../media/image30.png"/><Relationship Id="rId30" Type="http://schemas.openxmlformats.org/officeDocument/2006/relationships/image" Target="../media/image31.png"/></Relationships>
</file>

<file path=xl/drawings/_rels/drawing2.xml.rels>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600075</xdr:colOff>
      <xdr:row>13</xdr:row>
      <xdr:rowOff>76200</xdr:rowOff>
    </xdr:from>
    <xdr:ext cx="523875" cy="923925"/>
    <xdr:sp>
      <xdr:nvSpPr>
        <xdr:cNvPr id="2" name="正方形/長方形 2"/>
        <xdr:cNvSpPr>
          <a:spLocks noChangeArrowheads="1"/>
        </xdr:cNvSpPr>
      </xdr:nvSpPr>
      <xdr:spPr bwMode="auto">
        <a:xfrm rot="856518">
          <a:off x="5372100" y="2428875"/>
          <a:ext cx="523875" cy="92392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/>
          <a:endParaRPr lang="ja-JP" altLang="en-US"/>
        </a:p>
      </xdr:txBody>
    </xdr:sp>
    <xdr:clientData/>
  </xdr:oneCellAnchor>
  <xdr:oneCellAnchor>
    <xdr:from>
      <xdr:col>10</xdr:col>
      <xdr:colOff>38100</xdr:colOff>
      <xdr:row>60</xdr:row>
      <xdr:rowOff>104775</xdr:rowOff>
    </xdr:from>
    <xdr:ext cx="19050" cy="200025"/>
    <xdr:sp>
      <xdr:nvSpPr>
        <xdr:cNvPr id="3" name="正方形/長方形 7"/>
        <xdr:cNvSpPr>
          <a:spLocks noChangeArrowheads="1"/>
        </xdr:cNvSpPr>
      </xdr:nvSpPr>
      <xdr:spPr bwMode="auto">
        <a:xfrm>
          <a:off x="6048375" y="10963275"/>
          <a:ext cx="19050" cy="2000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28575</xdr:rowOff>
    </xdr:from>
    <xdr:ext cx="19050" cy="200025"/>
    <xdr:sp>
      <xdr:nvSpPr>
        <xdr:cNvPr id="4" name="正方形/長方形 1"/>
        <xdr:cNvSpPr>
          <a:spLocks noChangeArrowheads="1"/>
        </xdr:cNvSpPr>
      </xdr:nvSpPr>
      <xdr:spPr bwMode="auto">
        <a:xfrm>
          <a:off x="6276975" y="5638800"/>
          <a:ext cx="19050" cy="2000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13</xdr:col>
      <xdr:colOff>323850</xdr:colOff>
      <xdr:row>77</xdr:row>
      <xdr:rowOff>66675</xdr:rowOff>
    </xdr:from>
    <xdr:ext cx="9525" cy="152400"/>
    <xdr:sp>
      <xdr:nvSpPr>
        <xdr:cNvPr id="5" name="正方形/長方形 3"/>
        <xdr:cNvSpPr>
          <a:spLocks noChangeArrowheads="1"/>
        </xdr:cNvSpPr>
      </xdr:nvSpPr>
      <xdr:spPr bwMode="auto">
        <a:xfrm>
          <a:off x="8191500" y="14001750"/>
          <a:ext cx="9525" cy="1524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171450</xdr:rowOff>
    </xdr:from>
    <xdr:ext cx="19050" cy="200025"/>
    <xdr:sp>
      <xdr:nvSpPr>
        <xdr:cNvPr id="6" name="正方形/長方形 5"/>
        <xdr:cNvSpPr>
          <a:spLocks noChangeArrowheads="1"/>
        </xdr:cNvSpPr>
      </xdr:nvSpPr>
      <xdr:spPr bwMode="auto">
        <a:xfrm>
          <a:off x="3838575" y="24784050"/>
          <a:ext cx="19050" cy="2000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7</xdr:col>
      <xdr:colOff>190500</xdr:colOff>
      <xdr:row>135</xdr:row>
      <xdr:rowOff>28575</xdr:rowOff>
    </xdr:from>
    <xdr:ext cx="19050" cy="200025"/>
    <xdr:sp>
      <xdr:nvSpPr>
        <xdr:cNvPr id="7" name="正方形/長方形 6"/>
        <xdr:cNvSpPr>
          <a:spLocks noChangeArrowheads="1"/>
        </xdr:cNvSpPr>
      </xdr:nvSpPr>
      <xdr:spPr bwMode="auto">
        <a:xfrm>
          <a:off x="4343400" y="24460200"/>
          <a:ext cx="19050" cy="2000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7</xdr:col>
      <xdr:colOff>609600</xdr:colOff>
      <xdr:row>134</xdr:row>
      <xdr:rowOff>19050</xdr:rowOff>
    </xdr:from>
    <xdr:ext cx="9525" cy="152400"/>
    <xdr:sp>
      <xdr:nvSpPr>
        <xdr:cNvPr id="8" name="正方形/長方形 14"/>
        <xdr:cNvSpPr>
          <a:spLocks noChangeArrowheads="1"/>
        </xdr:cNvSpPr>
      </xdr:nvSpPr>
      <xdr:spPr bwMode="auto">
        <a:xfrm>
          <a:off x="4762500" y="24269700"/>
          <a:ext cx="9525" cy="1524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8</xdr:col>
      <xdr:colOff>142875</xdr:colOff>
      <xdr:row>105</xdr:row>
      <xdr:rowOff>19050</xdr:rowOff>
    </xdr:from>
    <xdr:ext cx="9525" cy="200025"/>
    <xdr:sp>
      <xdr:nvSpPr>
        <xdr:cNvPr id="9" name="正方形/長方形 17"/>
        <xdr:cNvSpPr>
          <a:spLocks noChangeArrowheads="1"/>
        </xdr:cNvSpPr>
      </xdr:nvSpPr>
      <xdr:spPr bwMode="auto">
        <a:xfrm>
          <a:off x="4914900" y="19021425"/>
          <a:ext cx="9525" cy="2000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171450</xdr:rowOff>
    </xdr:from>
    <xdr:ext cx="19050" cy="209550"/>
    <xdr:sp>
      <xdr:nvSpPr>
        <xdr:cNvPr id="10" name="正方形/長方形 10"/>
        <xdr:cNvSpPr>
          <a:spLocks noChangeArrowheads="1"/>
        </xdr:cNvSpPr>
      </xdr:nvSpPr>
      <xdr:spPr bwMode="auto">
        <a:xfrm>
          <a:off x="5734050" y="18630900"/>
          <a:ext cx="19050" cy="20955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12</xdr:col>
      <xdr:colOff>447675</xdr:colOff>
      <xdr:row>178</xdr:row>
      <xdr:rowOff>142875</xdr:rowOff>
    </xdr:from>
    <xdr:ext cx="9525" cy="209550"/>
    <xdr:sp>
      <xdr:nvSpPr>
        <xdr:cNvPr id="11" name="正方形/長方形 22"/>
        <xdr:cNvSpPr>
          <a:spLocks noChangeArrowheads="1"/>
        </xdr:cNvSpPr>
      </xdr:nvSpPr>
      <xdr:spPr bwMode="auto">
        <a:xfrm>
          <a:off x="7696200" y="32356425"/>
          <a:ext cx="9525" cy="20955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15</xdr:col>
      <xdr:colOff>476250</xdr:colOff>
      <xdr:row>180</xdr:row>
      <xdr:rowOff>19050</xdr:rowOff>
    </xdr:from>
    <xdr:ext cx="9525" cy="152400"/>
    <xdr:sp>
      <xdr:nvSpPr>
        <xdr:cNvPr id="12" name="正方形/長方形 23"/>
        <xdr:cNvSpPr>
          <a:spLocks noChangeArrowheads="1"/>
        </xdr:cNvSpPr>
      </xdr:nvSpPr>
      <xdr:spPr bwMode="auto">
        <a:xfrm>
          <a:off x="9582150" y="32594550"/>
          <a:ext cx="9525" cy="1524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66675</xdr:rowOff>
    </xdr:from>
    <xdr:ext cx="19050" cy="200025"/>
    <xdr:sp>
      <xdr:nvSpPr>
        <xdr:cNvPr id="13" name="正方形/長方形 27"/>
        <xdr:cNvSpPr>
          <a:spLocks noChangeArrowheads="1"/>
        </xdr:cNvSpPr>
      </xdr:nvSpPr>
      <xdr:spPr bwMode="auto">
        <a:xfrm>
          <a:off x="9296400" y="40424100"/>
          <a:ext cx="19050" cy="2000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171450</xdr:rowOff>
    </xdr:from>
    <xdr:ext cx="19050" cy="209550"/>
    <xdr:sp>
      <xdr:nvSpPr>
        <xdr:cNvPr id="14" name="正方形/長方形 9"/>
        <xdr:cNvSpPr>
          <a:spLocks noChangeArrowheads="1"/>
        </xdr:cNvSpPr>
      </xdr:nvSpPr>
      <xdr:spPr bwMode="auto">
        <a:xfrm>
          <a:off x="5153025" y="49758600"/>
          <a:ext cx="19050" cy="20955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12</xdr:col>
      <xdr:colOff>142875</xdr:colOff>
      <xdr:row>266</xdr:row>
      <xdr:rowOff>171450</xdr:rowOff>
    </xdr:from>
    <xdr:ext cx="9525" cy="209550"/>
    <xdr:sp>
      <xdr:nvSpPr>
        <xdr:cNvPr id="15" name="正方形/長方形 11"/>
        <xdr:cNvSpPr>
          <a:spLocks noChangeArrowheads="1"/>
        </xdr:cNvSpPr>
      </xdr:nvSpPr>
      <xdr:spPr bwMode="auto">
        <a:xfrm>
          <a:off x="7391400" y="48310800"/>
          <a:ext cx="9525" cy="20955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9</xdr:col>
      <xdr:colOff>609600</xdr:colOff>
      <xdr:row>314</xdr:row>
      <xdr:rowOff>66675</xdr:rowOff>
    </xdr:from>
    <xdr:ext cx="9525" cy="152400"/>
    <xdr:sp>
      <xdr:nvSpPr>
        <xdr:cNvPr id="16" name="正方形/長方形 13"/>
        <xdr:cNvSpPr>
          <a:spLocks noChangeArrowheads="1"/>
        </xdr:cNvSpPr>
      </xdr:nvSpPr>
      <xdr:spPr bwMode="auto">
        <a:xfrm>
          <a:off x="6000750" y="56892825"/>
          <a:ext cx="9525" cy="1524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12</xdr:col>
      <xdr:colOff>247650</xdr:colOff>
      <xdr:row>329</xdr:row>
      <xdr:rowOff>104775</xdr:rowOff>
    </xdr:from>
    <xdr:ext cx="180975" cy="257175"/>
    <xdr:sp>
      <xdr:nvSpPr>
        <xdr:cNvPr id="17" name="テキスト ボックス 15"/>
        <xdr:cNvSpPr txBox="1"/>
      </xdr:nvSpPr>
      <xdr:spPr>
        <a:xfrm>
          <a:off x="7496175" y="59645550"/>
          <a:ext cx="1809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552450</xdr:colOff>
      <xdr:row>307</xdr:row>
      <xdr:rowOff>66675</xdr:rowOff>
    </xdr:from>
    <xdr:ext cx="9525" cy="152400"/>
    <xdr:sp>
      <xdr:nvSpPr>
        <xdr:cNvPr id="18" name="正方形/長方形 16"/>
        <xdr:cNvSpPr>
          <a:spLocks noChangeArrowheads="1"/>
        </xdr:cNvSpPr>
      </xdr:nvSpPr>
      <xdr:spPr bwMode="auto">
        <a:xfrm>
          <a:off x="9039225" y="55626000"/>
          <a:ext cx="9525" cy="1524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7</xdr:col>
      <xdr:colOff>247650</xdr:colOff>
      <xdr:row>355</xdr:row>
      <xdr:rowOff>142875</xdr:rowOff>
    </xdr:from>
    <xdr:ext cx="9525" cy="152400"/>
    <xdr:sp>
      <xdr:nvSpPr>
        <xdr:cNvPr id="19" name="正方形/長方形 19"/>
        <xdr:cNvSpPr>
          <a:spLocks noChangeArrowheads="1"/>
        </xdr:cNvSpPr>
      </xdr:nvSpPr>
      <xdr:spPr bwMode="auto">
        <a:xfrm>
          <a:off x="4400550" y="64389000"/>
          <a:ext cx="9525" cy="1524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9</xdr:col>
      <xdr:colOff>66675</xdr:colOff>
      <xdr:row>355</xdr:row>
      <xdr:rowOff>152400</xdr:rowOff>
    </xdr:from>
    <xdr:ext cx="9525" cy="200025"/>
    <xdr:sp>
      <xdr:nvSpPr>
        <xdr:cNvPr id="20" name="正方形/長方形 20"/>
        <xdr:cNvSpPr>
          <a:spLocks noChangeArrowheads="1"/>
        </xdr:cNvSpPr>
      </xdr:nvSpPr>
      <xdr:spPr bwMode="auto">
        <a:xfrm>
          <a:off x="5457825" y="64398525"/>
          <a:ext cx="9525" cy="2000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171450</xdr:rowOff>
    </xdr:from>
    <xdr:ext cx="19050" cy="209550"/>
    <xdr:sp>
      <xdr:nvSpPr>
        <xdr:cNvPr id="21" name="正方形/長方形 24"/>
        <xdr:cNvSpPr>
          <a:spLocks noChangeArrowheads="1"/>
        </xdr:cNvSpPr>
      </xdr:nvSpPr>
      <xdr:spPr bwMode="auto">
        <a:xfrm>
          <a:off x="5505450" y="72199500"/>
          <a:ext cx="19050" cy="20955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11</xdr:col>
      <xdr:colOff>219075</xdr:colOff>
      <xdr:row>403</xdr:row>
      <xdr:rowOff>152400</xdr:rowOff>
    </xdr:from>
    <xdr:ext cx="9525" cy="200025"/>
    <xdr:sp>
      <xdr:nvSpPr>
        <xdr:cNvPr id="22" name="正方形/長方形 25"/>
        <xdr:cNvSpPr>
          <a:spLocks noChangeArrowheads="1"/>
        </xdr:cNvSpPr>
      </xdr:nvSpPr>
      <xdr:spPr bwMode="auto">
        <a:xfrm>
          <a:off x="6848475" y="73085325"/>
          <a:ext cx="9525" cy="20002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12</xdr:col>
      <xdr:colOff>142875</xdr:colOff>
      <xdr:row>406</xdr:row>
      <xdr:rowOff>142875</xdr:rowOff>
    </xdr:from>
    <xdr:ext cx="9525" cy="209550"/>
    <xdr:sp>
      <xdr:nvSpPr>
        <xdr:cNvPr id="23" name="正方形/長方形 28"/>
        <xdr:cNvSpPr>
          <a:spLocks noChangeArrowheads="1"/>
        </xdr:cNvSpPr>
      </xdr:nvSpPr>
      <xdr:spPr bwMode="auto">
        <a:xfrm>
          <a:off x="7391400" y="73618725"/>
          <a:ext cx="9525" cy="20955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12</xdr:col>
      <xdr:colOff>409575</xdr:colOff>
      <xdr:row>408</xdr:row>
      <xdr:rowOff>104775</xdr:rowOff>
    </xdr:from>
    <xdr:ext cx="9525" cy="152400"/>
    <xdr:sp>
      <xdr:nvSpPr>
        <xdr:cNvPr id="24" name="正方形/長方形 29"/>
        <xdr:cNvSpPr>
          <a:spLocks noChangeArrowheads="1"/>
        </xdr:cNvSpPr>
      </xdr:nvSpPr>
      <xdr:spPr bwMode="auto">
        <a:xfrm>
          <a:off x="7658100" y="73942575"/>
          <a:ext cx="9525" cy="15240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/>
          <a:endParaRPr lang="ja-JP" alt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5897225" cy="5210175"/>
    <xdr:pic>
      <xdr:nvPicPr>
        <xdr:cNvPr id="25" name="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04825" y="0"/>
          <a:ext cx="15897225" cy="5210175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28</xdr:row>
      <xdr:rowOff>180975</xdr:rowOff>
    </xdr:from>
    <xdr:ext cx="15868650" cy="5200650"/>
    <xdr:pic>
      <xdr:nvPicPr>
        <xdr:cNvPr id="26" name="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85775" y="5248275"/>
          <a:ext cx="15868650" cy="5200650"/>
        </a:xfrm>
        <a:prstGeom prst="rect">
          <a:avLst/>
        </a:prstGeom>
      </xdr:spPr>
    </xdr:pic>
    <xdr:clientData/>
  </xdr:oneCellAnchor>
  <xdr:oneCellAnchor>
    <xdr:from>
      <xdr:col>0</xdr:col>
      <xdr:colOff>504825</xdr:colOff>
      <xdr:row>59</xdr:row>
      <xdr:rowOff>19050</xdr:rowOff>
    </xdr:from>
    <xdr:ext cx="15878175" cy="5172075"/>
    <xdr:pic>
      <xdr:nvPicPr>
        <xdr:cNvPr id="27" name="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504825" y="10696575"/>
          <a:ext cx="15878175" cy="5172075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88</xdr:row>
      <xdr:rowOff>171450</xdr:rowOff>
    </xdr:from>
    <xdr:ext cx="15859125" cy="5191125"/>
    <xdr:pic>
      <xdr:nvPicPr>
        <xdr:cNvPr id="28" name="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85775" y="16097250"/>
          <a:ext cx="15859125" cy="5191125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118</xdr:row>
      <xdr:rowOff>161925</xdr:rowOff>
    </xdr:from>
    <xdr:ext cx="15887700" cy="5229225"/>
    <xdr:pic>
      <xdr:nvPicPr>
        <xdr:cNvPr id="29" name="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476250" y="21516975"/>
          <a:ext cx="15887700" cy="5229225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149</xdr:row>
      <xdr:rowOff>19050</xdr:rowOff>
    </xdr:from>
    <xdr:ext cx="15887700" cy="5181600"/>
    <xdr:pic>
      <xdr:nvPicPr>
        <xdr:cNvPr id="30" name="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419100" y="26984325"/>
          <a:ext cx="15887700" cy="51816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179</xdr:row>
      <xdr:rowOff>0</xdr:rowOff>
    </xdr:from>
    <xdr:ext cx="15792450" cy="5219700"/>
    <xdr:pic>
      <xdr:nvPicPr>
        <xdr:cNvPr id="31" name="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504825" y="32394525"/>
          <a:ext cx="15792450" cy="5219700"/>
        </a:xfrm>
        <a:prstGeom prst="rect">
          <a:avLst/>
        </a:prstGeom>
      </xdr:spPr>
    </xdr:pic>
    <xdr:clientData/>
  </xdr:oneCellAnchor>
  <xdr:oneCellAnchor>
    <xdr:from>
      <xdr:col>0</xdr:col>
      <xdr:colOff>466725</xdr:colOff>
      <xdr:row>209</xdr:row>
      <xdr:rowOff>19050</xdr:rowOff>
    </xdr:from>
    <xdr:ext cx="15868650" cy="5219700"/>
    <xdr:pic>
      <xdr:nvPicPr>
        <xdr:cNvPr id="32" name="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466725" y="37842825"/>
          <a:ext cx="15868650" cy="5219700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238</xdr:row>
      <xdr:rowOff>171450</xdr:rowOff>
    </xdr:from>
    <xdr:ext cx="15859125" cy="5191125"/>
    <xdr:pic>
      <xdr:nvPicPr>
        <xdr:cNvPr id="33" name="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85775" y="43243500"/>
          <a:ext cx="15859125" cy="519112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269</xdr:row>
      <xdr:rowOff>0</xdr:rowOff>
    </xdr:from>
    <xdr:ext cx="15897225" cy="5200650"/>
    <xdr:pic>
      <xdr:nvPicPr>
        <xdr:cNvPr id="34" name="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504825" y="48682275"/>
          <a:ext cx="15897225" cy="5200650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298</xdr:row>
      <xdr:rowOff>171450</xdr:rowOff>
    </xdr:from>
    <xdr:ext cx="15811500" cy="5248275"/>
    <xdr:pic>
      <xdr:nvPicPr>
        <xdr:cNvPr id="35" name="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485775" y="54102000"/>
          <a:ext cx="15811500" cy="52482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329</xdr:row>
      <xdr:rowOff>0</xdr:rowOff>
    </xdr:from>
    <xdr:ext cx="15801975" cy="5172075"/>
    <xdr:pic>
      <xdr:nvPicPr>
        <xdr:cNvPr id="36" name="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504825" y="59540775"/>
          <a:ext cx="15801975" cy="51720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359</xdr:row>
      <xdr:rowOff>0</xdr:rowOff>
    </xdr:from>
    <xdr:ext cx="15859125" cy="5238750"/>
    <xdr:pic>
      <xdr:nvPicPr>
        <xdr:cNvPr id="37" name="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504825" y="64970025"/>
          <a:ext cx="15859125" cy="52387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389</xdr:row>
      <xdr:rowOff>9525</xdr:rowOff>
    </xdr:from>
    <xdr:ext cx="15792450" cy="5219700"/>
    <xdr:pic>
      <xdr:nvPicPr>
        <xdr:cNvPr id="38" name="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514350" y="70408800"/>
          <a:ext cx="15792450" cy="5219700"/>
        </a:xfrm>
        <a:prstGeom prst="rect">
          <a:avLst/>
        </a:prstGeom>
      </xdr:spPr>
    </xdr:pic>
    <xdr:clientData/>
  </xdr:oneCellAnchor>
  <xdr:oneCellAnchor>
    <xdr:from>
      <xdr:col>0</xdr:col>
      <xdr:colOff>504825</xdr:colOff>
      <xdr:row>418</xdr:row>
      <xdr:rowOff>171450</xdr:rowOff>
    </xdr:from>
    <xdr:ext cx="15868650" cy="5210175"/>
    <xdr:pic>
      <xdr:nvPicPr>
        <xdr:cNvPr id="39" name="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504825" y="75819000"/>
          <a:ext cx="15868650" cy="5210175"/>
        </a:xfrm>
        <a:prstGeom prst="rect">
          <a:avLst/>
        </a:prstGeom>
      </xdr:spPr>
    </xdr:pic>
    <xdr:clientData/>
  </xdr:oneCellAnchor>
  <xdr:oneCellAnchor>
    <xdr:from>
      <xdr:col>0</xdr:col>
      <xdr:colOff>466725</xdr:colOff>
      <xdr:row>448</xdr:row>
      <xdr:rowOff>180975</xdr:rowOff>
    </xdr:from>
    <xdr:ext cx="15897225" cy="5210175"/>
    <xdr:pic>
      <xdr:nvPicPr>
        <xdr:cNvPr id="40" name="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" y="81257775"/>
          <a:ext cx="15897225" cy="52101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479</xdr:row>
      <xdr:rowOff>0</xdr:rowOff>
    </xdr:from>
    <xdr:ext cx="15897225" cy="5229225"/>
    <xdr:pic>
      <xdr:nvPicPr>
        <xdr:cNvPr id="41" name="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504825" y="86687025"/>
          <a:ext cx="15897225" cy="522922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509</xdr:row>
      <xdr:rowOff>0</xdr:rowOff>
    </xdr:from>
    <xdr:ext cx="15859125" cy="5229225"/>
    <xdr:pic>
      <xdr:nvPicPr>
        <xdr:cNvPr id="42" name="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504825" y="92116275"/>
          <a:ext cx="15859125" cy="522922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539</xdr:row>
      <xdr:rowOff>0</xdr:rowOff>
    </xdr:from>
    <xdr:ext cx="15887700" cy="5238750"/>
    <xdr:pic>
      <xdr:nvPicPr>
        <xdr:cNvPr id="43" name="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504825" y="97545525"/>
          <a:ext cx="15887700" cy="5238750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568</xdr:row>
      <xdr:rowOff>161925</xdr:rowOff>
    </xdr:from>
    <xdr:ext cx="15859125" cy="5219700"/>
    <xdr:pic>
      <xdr:nvPicPr>
        <xdr:cNvPr id="44" name="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6250" y="102955725"/>
          <a:ext cx="15859125" cy="52197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599</xdr:row>
      <xdr:rowOff>0</xdr:rowOff>
    </xdr:from>
    <xdr:ext cx="15849600" cy="5219700"/>
    <xdr:pic>
      <xdr:nvPicPr>
        <xdr:cNvPr id="45" name="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504825" y="108404025"/>
          <a:ext cx="15849600" cy="52197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629</xdr:row>
      <xdr:rowOff>0</xdr:rowOff>
    </xdr:from>
    <xdr:ext cx="15897225" cy="5210175"/>
    <xdr:pic>
      <xdr:nvPicPr>
        <xdr:cNvPr id="46" name="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504825" y="113833275"/>
          <a:ext cx="15897225" cy="52101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659</xdr:row>
      <xdr:rowOff>0</xdr:rowOff>
    </xdr:from>
    <xdr:ext cx="15849600" cy="5276850"/>
    <xdr:pic>
      <xdr:nvPicPr>
        <xdr:cNvPr id="47" name="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504825" y="119262525"/>
          <a:ext cx="15849600" cy="52768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689</xdr:row>
      <xdr:rowOff>0</xdr:rowOff>
    </xdr:from>
    <xdr:ext cx="15887700" cy="5257800"/>
    <xdr:pic>
      <xdr:nvPicPr>
        <xdr:cNvPr id="48" name="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504825" y="124691775"/>
          <a:ext cx="15887700" cy="52578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719</xdr:row>
      <xdr:rowOff>0</xdr:rowOff>
    </xdr:from>
    <xdr:ext cx="15887700" cy="5267325"/>
    <xdr:pic>
      <xdr:nvPicPr>
        <xdr:cNvPr id="49" name="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504825" y="130121025"/>
          <a:ext cx="15887700" cy="526732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749</xdr:row>
      <xdr:rowOff>0</xdr:rowOff>
    </xdr:from>
    <xdr:ext cx="15744825" cy="5248275"/>
    <xdr:pic>
      <xdr:nvPicPr>
        <xdr:cNvPr id="50" name="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504825" y="135550275"/>
          <a:ext cx="15744825" cy="5248275"/>
        </a:xfrm>
        <a:prstGeom prst="rect">
          <a:avLst/>
        </a:prstGeom>
      </xdr:spPr>
    </xdr:pic>
    <xdr:clientData/>
  </xdr:oneCellAnchor>
  <xdr:oneCellAnchor>
    <xdr:from>
      <xdr:col>0</xdr:col>
      <xdr:colOff>485775</xdr:colOff>
      <xdr:row>779</xdr:row>
      <xdr:rowOff>9525</xdr:rowOff>
    </xdr:from>
    <xdr:ext cx="15811500" cy="5219700"/>
    <xdr:pic>
      <xdr:nvPicPr>
        <xdr:cNvPr id="51" name="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485775" y="140989050"/>
          <a:ext cx="15811500" cy="52197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809</xdr:row>
      <xdr:rowOff>0</xdr:rowOff>
    </xdr:from>
    <xdr:ext cx="15878175" cy="5229225"/>
    <xdr:pic>
      <xdr:nvPicPr>
        <xdr:cNvPr id="52" name="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504825" y="146408775"/>
          <a:ext cx="15878175" cy="522922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839</xdr:row>
      <xdr:rowOff>0</xdr:rowOff>
    </xdr:from>
    <xdr:ext cx="15849600" cy="5210175"/>
    <xdr:pic>
      <xdr:nvPicPr>
        <xdr:cNvPr id="53" name="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504825" y="151838025"/>
          <a:ext cx="15849600" cy="5210175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869</xdr:row>
      <xdr:rowOff>28575</xdr:rowOff>
    </xdr:from>
    <xdr:ext cx="15868650" cy="5200650"/>
    <xdr:pic>
      <xdr:nvPicPr>
        <xdr:cNvPr id="54" name="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476250" y="157295850"/>
          <a:ext cx="15868650" cy="52006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676275</xdr:colOff>
      <xdr:row>13</xdr:row>
      <xdr:rowOff>209550</xdr:rowOff>
    </xdr:from>
    <xdr:ext cx="76200" cy="38100"/>
    <xdr:pic>
      <xdr:nvPicPr>
        <xdr:cNvPr id="1" name="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 flipH="1">
          <a:off x="10325100" y="3343275"/>
          <a:ext cx="76200" cy="381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.xml"/></Relationships>
</file>

<file path=xl/worksheets/_rels/sheet2.xml.rels>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1.xml"/></Relationships>
</file>

<file path=xl/worksheets/_rels/sheet4.xml.rels>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workbookViewId="0" topLeftCell="A1">
      <pane xSplit="1" ySplit="8" topLeftCell="B18" activePane="bottomRight" state="frozen"/>
      <selection pane="topRight" activeCell="B1" sqref="B1"/>
      <selection pane="bottomLeft" activeCell="A9" sqref="A9"/>
      <selection pane="bottomRight" activeCell="B39" sqref="B39" activeCellId="0"/>
    </sheetView>
  </sheetViews>
  <sheetFormatPr defaultRowHeight="18.75" x14ac:dyDescent="0.4" outlineLevelRow="0" outlineLevelCol="0"/>
  <cols>
    <col min="1" max="1" width="4.875" customWidth="1"/>
    <col min="2" max="2" width="12" customWidth="1"/>
    <col min="3" max="3" width="10.625" customWidth="1"/>
    <col min="4" max="4" width="8.25" customWidth="1"/>
    <col min="5" max="5" width="8.25" customWidth="1"/>
    <col min="6" max="6" width="8.25" customWidth="1"/>
    <col min="7" max="7" width="9.875" customWidth="1"/>
    <col min="10" max="10" width="7.75" customWidth="1"/>
    <col min="11" max="11" width="7.75" customWidth="1"/>
    <col min="12" max="12" width="7.75" customWidth="1"/>
    <col min="13" max="13" width="7.75" customWidth="1"/>
    <col min="14" max="14" width="7.75" customWidth="1"/>
    <col min="15" max="15" width="7.75" customWidth="1"/>
  </cols>
  <sheetData>
    <row r="1">
      <c r="A1" s="1" t="s">
        <v>7</v>
      </c>
      <c r="C1" t="s">
        <v>38</v>
      </c>
    </row>
    <row r="2">
      <c r="A2" s="1" t="s">
        <v>8</v>
      </c>
      <c r="C2" t="s">
        <v>23</v>
      </c>
    </row>
    <row r="3">
      <c r="A3" s="1" t="s">
        <v>11</v>
      </c>
      <c r="C3" s="29">
        <v>100000</v>
      </c>
    </row>
    <row r="4">
      <c r="A4" s="1" t="s">
        <v>12</v>
      </c>
      <c r="C4" s="29" t="s">
        <v>14</v>
      </c>
    </row>
    <row r="5" ht="19">
      <c r="A5" s="1" t="s">
        <v>13</v>
      </c>
      <c r="C5" s="29" t="s">
        <v>35</v>
      </c>
    </row>
    <row r="6" ht="19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1" t="s">
        <v>3</v>
      </c>
      <c r="H6" s="82"/>
      <c r="I6" s="88"/>
      <c r="J6" s="81" t="s">
        <v>24</v>
      </c>
      <c r="K6" s="82"/>
      <c r="L6" s="88"/>
      <c r="M6" s="81" t="s">
        <v>25</v>
      </c>
      <c r="N6" s="82"/>
      <c r="O6" s="88"/>
    </row>
    <row r="7" ht="19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ht="19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5" t="s">
        <v>24</v>
      </c>
      <c r="K8" s="86"/>
      <c r="L8" s="87"/>
      <c r="M8" s="85"/>
      <c r="N8" s="86"/>
      <c r="O8" s="87"/>
    </row>
    <row r="9">
      <c r="A9" s="9">
        <v>1</v>
      </c>
      <c r="B9" s="23" t="s">
        <v>37</v>
      </c>
      <c r="C9" s="50">
        <v>2</v>
      </c>
      <c r="D9" s="54">
        <v>1.27</v>
      </c>
      <c r="E9" s="55">
        <v>1.5</v>
      </c>
      <c r="F9" s="56">
        <v>-1</v>
      </c>
      <c r="G9" s="22">
        <f>IF(D9="","",G8+M9)</f>
        <v>103810</v>
      </c>
      <c r="H9" s="22">
        <f>IF(E9="","",H8+N9)</f>
        <v>104500</v>
      </c>
      <c r="I9" s="22">
        <f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-3000</v>
      </c>
      <c r="P9" s="40"/>
      <c r="Q9" s="40"/>
      <c r="R9" s="40"/>
    </row>
    <row r="10">
      <c r="A10" s="9">
        <v>2</v>
      </c>
      <c r="B10" s="5" t="s">
        <v>39</v>
      </c>
      <c r="C10" s="47">
        <v>2</v>
      </c>
      <c r="D10" s="57">
        <v>1.27</v>
      </c>
      <c r="E10" s="58">
        <v>1.5</v>
      </c>
      <c r="F10" s="59">
        <v>2</v>
      </c>
      <c r="G10" s="22">
        <f>IF(D10="","",G9+M10)</f>
        <v>107765.161</v>
      </c>
      <c r="H10" s="22">
        <f>IF(E10="","",H9+N10)</f>
        <v>109202.5</v>
      </c>
      <c r="I10" s="22">
        <f>IF(F10="","",I9+O10)</f>
        <v>102820</v>
      </c>
      <c r="J10" s="44">
        <f>IF(G9="","",G9*0.03)</f>
        <v>3114.2999999999997</v>
      </c>
      <c r="K10" s="45">
        <f>IF(H9="","",H9*0.03)</f>
        <v>3135</v>
      </c>
      <c r="L10" s="46">
        <f>IF(I9="","",I9*0.03)</f>
        <v>2910</v>
      </c>
      <c r="M10" s="44">
        <f>IF(D10="","",J10*D10)</f>
        <v>3955.1609999999996</v>
      </c>
      <c r="N10" s="45">
        <f>IF(E10="","",K10*E10)</f>
        <v>4702.5</v>
      </c>
      <c r="O10" s="46">
        <f>IF(F10="","",L10*F10)</f>
        <v>5820</v>
      </c>
      <c r="P10" s="40"/>
      <c r="Q10" s="40"/>
      <c r="R10" s="40"/>
    </row>
    <row r="11">
      <c r="A11" s="9">
        <v>3</v>
      </c>
      <c r="B11" s="5" t="s">
        <v>40</v>
      </c>
      <c r="C11" s="47">
        <v>1</v>
      </c>
      <c r="D11" s="57">
        <v>1.27</v>
      </c>
      <c r="E11" s="58">
        <v>1.5</v>
      </c>
      <c r="F11" s="80">
        <v>2</v>
      </c>
      <c r="G11" s="22">
        <f>IF(D11="","",G10+M11)</f>
        <v>111871.01363409999</v>
      </c>
      <c r="H11" s="22">
        <f>IF(E11="","",H10+N11)</f>
        <v>114116.6125</v>
      </c>
      <c r="I11" s="22">
        <f>IF(F11="","",I10+O11)</f>
        <v>108989.2</v>
      </c>
      <c r="J11" s="44">
        <f>IF(G10="","",G10*0.03)</f>
        <v>3232.9548299999997</v>
      </c>
      <c r="K11" s="45">
        <f>IF(H10="","",H10*0.03)</f>
        <v>3276.075</v>
      </c>
      <c r="L11" s="46">
        <f>IF(I10="","",I10*0.03)</f>
        <v>3084.6</v>
      </c>
      <c r="M11" s="44">
        <f>IF(D11="","",J11*D11)</f>
        <v>4105.8526341</v>
      </c>
      <c r="N11" s="45">
        <f>IF(E11="","",K11*E11)</f>
        <v>4914.112499999999</v>
      </c>
      <c r="O11" s="46">
        <f>IF(F11="","",L11*F11)</f>
        <v>6169.2</v>
      </c>
      <c r="P11" s="40"/>
      <c r="Q11" s="40"/>
      <c r="R11" s="40"/>
    </row>
    <row r="12">
      <c r="A12" s="9">
        <v>4</v>
      </c>
      <c r="B12" s="5" t="s">
        <v>41</v>
      </c>
      <c r="C12" s="47">
        <v>1</v>
      </c>
      <c r="D12" s="57">
        <v>1.27</v>
      </c>
      <c r="E12" s="58">
        <v>1.5</v>
      </c>
      <c r="F12" s="59">
        <v>2</v>
      </c>
      <c r="G12" s="22">
        <f>IF(D12="","",G11+M12)</f>
        <v>116133.2992535592</v>
      </c>
      <c r="H12" s="22">
        <f>IF(E12="","",H11+N12)</f>
        <v>119251.8600625</v>
      </c>
      <c r="I12" s="22">
        <f>IF(F12="","",I11+O12)</f>
        <v>115528.552</v>
      </c>
      <c r="J12" s="44">
        <f>IF(G11="","",G11*0.03)</f>
        <v>3356.1304090229996</v>
      </c>
      <c r="K12" s="45">
        <f>IF(H11="","",H11*0.03)</f>
        <v>3423.498375</v>
      </c>
      <c r="L12" s="46">
        <f>IF(I11="","",I11*0.03)</f>
        <v>3269.676</v>
      </c>
      <c r="M12" s="44">
        <f>IF(D12="","",J12*D12)</f>
        <v>4262.28561945921</v>
      </c>
      <c r="N12" s="45">
        <f>IF(E12="","",K12*E12)</f>
        <v>5135.247562500001</v>
      </c>
      <c r="O12" s="46">
        <f>IF(F12="","",L12*F12)</f>
        <v>6539.352</v>
      </c>
      <c r="P12" s="40"/>
      <c r="Q12" s="40"/>
      <c r="R12" s="40"/>
    </row>
    <row r="13">
      <c r="A13" s="9">
        <v>5</v>
      </c>
      <c r="B13" s="5" t="s">
        <v>42</v>
      </c>
      <c r="C13" s="47">
        <v>2</v>
      </c>
      <c r="D13" s="57">
        <v>1.27</v>
      </c>
      <c r="E13" s="58">
        <v>1.5</v>
      </c>
      <c r="F13" s="80">
        <v>2</v>
      </c>
      <c r="G13" s="22">
        <f>IF(D13="","",G12+M13)</f>
        <v>120557.97795511982</v>
      </c>
      <c r="H13" s="22">
        <f>IF(E13="","",H12+N13)</f>
        <v>124618.19376531249</v>
      </c>
      <c r="I13" s="22">
        <f>IF(F13="","",I12+O13)</f>
        <v>122460.26512</v>
      </c>
      <c r="J13" s="44">
        <f>IF(G12="","",G12*0.03)</f>
        <v>3483.998977606776</v>
      </c>
      <c r="K13" s="45">
        <f>IF(H12="","",H12*0.03)</f>
        <v>3577.555801875</v>
      </c>
      <c r="L13" s="46">
        <f>IF(I12="","",I12*0.03)</f>
        <v>3465.8565599999997</v>
      </c>
      <c r="M13" s="44">
        <f>IF(D13="","",J13*D13)</f>
        <v>4424.678701560605</v>
      </c>
      <c r="N13" s="45">
        <f>IF(E13="","",K13*E13)</f>
        <v>5366.3337028125</v>
      </c>
      <c r="O13" s="46">
        <f>IF(F13="","",L13*F13)</f>
        <v>6931.713119999999</v>
      </c>
      <c r="P13" s="40"/>
      <c r="Q13" s="40"/>
      <c r="R13" s="40"/>
    </row>
    <row r="14">
      <c r="A14" s="9">
        <v>6</v>
      </c>
      <c r="B14" s="5" t="s">
        <v>43</v>
      </c>
      <c r="C14" s="47">
        <v>2</v>
      </c>
      <c r="D14" s="57">
        <v>1.27</v>
      </c>
      <c r="E14" s="58">
        <v>1.5</v>
      </c>
      <c r="F14" s="59">
        <v>2</v>
      </c>
      <c r="G14" s="22">
        <f>IF(D14="","",G13+M14)</f>
        <v>125151.23691520988</v>
      </c>
      <c r="H14" s="22">
        <f>IF(E14="","",H13+N14)</f>
        <v>130226.01248475155</v>
      </c>
      <c r="I14" s="22">
        <f>IF(F14="","",I13+O14)</f>
        <v>129807.8810272</v>
      </c>
      <c r="J14" s="44">
        <f>IF(G13="","",G13*0.03)</f>
        <v>3616.739338653594</v>
      </c>
      <c r="K14" s="45">
        <f>IF(H13="","",H13*0.03)</f>
        <v>3738.5458129593744</v>
      </c>
      <c r="L14" s="46">
        <f>IF(I13="","",I13*0.03)</f>
        <v>3673.8079535999996</v>
      </c>
      <c r="M14" s="44">
        <f>IF(D14="","",J14*D14)</f>
        <v>4593.258960090065</v>
      </c>
      <c r="N14" s="45">
        <f>IF(E14="","",K14*E14)</f>
        <v>5607.818719439061</v>
      </c>
      <c r="O14" s="46">
        <f>IF(F14="","",L14*F14)</f>
        <v>7347.615907199999</v>
      </c>
      <c r="P14" s="40"/>
      <c r="Q14" s="22"/>
      <c r="R14" s="40"/>
    </row>
    <row r="15">
      <c r="A15" s="9">
        <v>7</v>
      </c>
      <c r="B15" s="5" t="s">
        <v>44</v>
      </c>
      <c r="C15" s="47">
        <v>2</v>
      </c>
      <c r="D15" s="57">
        <v>1.27</v>
      </c>
      <c r="E15" s="58">
        <v>-1</v>
      </c>
      <c r="F15" s="59">
        <v>-1</v>
      </c>
      <c r="G15" s="22">
        <f>IF(D15="","",G14+M15)</f>
        <v>129919.49904167937</v>
      </c>
      <c r="H15" s="22">
        <f>IF(E15="","",H14+N15)</f>
        <v>126319.232110209</v>
      </c>
      <c r="I15" s="22">
        <f>IF(F15="","",I14+O15)</f>
        <v>125913.644596384</v>
      </c>
      <c r="J15" s="44">
        <f>IF(G14="","",G14*0.03)</f>
        <v>3754.5371074562963</v>
      </c>
      <c r="K15" s="45">
        <f>IF(H14="","",H14*0.03)</f>
        <v>3906.7803745425463</v>
      </c>
      <c r="L15" s="46">
        <f>IF(I14="","",I14*0.03)</f>
        <v>3894.236430816</v>
      </c>
      <c r="M15" s="44">
        <f>IF(D15="","",J15*D15)</f>
        <v>4768.262126469496</v>
      </c>
      <c r="N15" s="45">
        <f>IF(E15="","",K15*E15)</f>
        <v>-3906.7803745425463</v>
      </c>
      <c r="O15" s="46">
        <f>IF(F15="","",L15*F15)</f>
        <v>-3894.236430816</v>
      </c>
      <c r="P15" s="40"/>
      <c r="Q15" s="40"/>
      <c r="R15" s="40"/>
    </row>
    <row r="16">
      <c r="A16" s="9">
        <v>8</v>
      </c>
      <c r="B16" s="5" t="s">
        <v>45</v>
      </c>
      <c r="C16" s="47">
        <v>1</v>
      </c>
      <c r="D16" s="57">
        <v>1.27</v>
      </c>
      <c r="E16" s="58">
        <v>1.5</v>
      </c>
      <c r="F16" s="59">
        <v>2</v>
      </c>
      <c r="G16" s="22">
        <f>IF(D16="","",G15+M16)</f>
        <v>134869.43195516735</v>
      </c>
      <c r="H16" s="22">
        <f>IF(E16="","",H15+N16)</f>
        <v>132003.5975551684</v>
      </c>
      <c r="I16" s="22">
        <f>IF(F16="","",I15+O16)</f>
        <v>133468.46327216702</v>
      </c>
      <c r="J16" s="44">
        <f>IF(G15="","",G15*0.03)</f>
        <v>3897.584971250381</v>
      </c>
      <c r="K16" s="45">
        <f>IF(H15="","",H15*0.03)</f>
        <v>3789.57696330627</v>
      </c>
      <c r="L16" s="46">
        <f>IF(I15="","",I15*0.03)</f>
        <v>3777.4093378915195</v>
      </c>
      <c r="M16" s="44">
        <f>IF(D16="","",J16*D16)</f>
        <v>4949.932913487984</v>
      </c>
      <c r="N16" s="45">
        <f>IF(E16="","",K16*E16)</f>
        <v>5684.365444959405</v>
      </c>
      <c r="O16" s="46">
        <f>IF(F16="","",L16*F16)</f>
        <v>7554.818675783039</v>
      </c>
      <c r="P16" s="40"/>
      <c r="Q16" s="40"/>
      <c r="R16" s="40"/>
    </row>
    <row r="17">
      <c r="A17" s="9">
        <v>9</v>
      </c>
      <c r="B17" s="5" t="s">
        <v>46</v>
      </c>
      <c r="C17" s="47">
        <v>1</v>
      </c>
      <c r="D17" s="57">
        <v>-1</v>
      </c>
      <c r="E17" s="58">
        <v>-1</v>
      </c>
      <c r="F17" s="59">
        <v>-1</v>
      </c>
      <c r="G17" s="22">
        <f>IF(D17="","",G16+M17)</f>
        <v>130823.34899651233</v>
      </c>
      <c r="H17" s="22">
        <f>IF(E17="","",H16+N17)</f>
        <v>128043.48962851336</v>
      </c>
      <c r="I17" s="22">
        <f>IF(F17="","",I16+O17)</f>
        <v>129464.409374002</v>
      </c>
      <c r="J17" s="44">
        <f>IF(G16="","",G16*0.03)</f>
        <v>4046.0829586550203</v>
      </c>
      <c r="K17" s="45">
        <f>IF(H16="","",H16*0.03)</f>
        <v>3960.1079266550523</v>
      </c>
      <c r="L17" s="46">
        <f>IF(I16="","",I16*0.03)</f>
        <v>4004.0538981650107</v>
      </c>
      <c r="M17" s="44">
        <f>IF(D17="","",J17*D17)</f>
        <v>-4046.0829586550203</v>
      </c>
      <c r="N17" s="45">
        <f>IF(E17="","",K17*E17)</f>
        <v>-3960.1079266550523</v>
      </c>
      <c r="O17" s="46">
        <f>IF(F17="","",L17*F17)</f>
        <v>-4004.0538981650107</v>
      </c>
      <c r="P17" s="40"/>
      <c r="Q17" s="40"/>
      <c r="R17" s="40"/>
    </row>
    <row r="18">
      <c r="A18" s="9">
        <v>10</v>
      </c>
      <c r="B18" s="5" t="s">
        <v>47</v>
      </c>
      <c r="C18" s="47">
        <v>1</v>
      </c>
      <c r="D18" s="57">
        <v>1.27</v>
      </c>
      <c r="E18" s="58">
        <v>1.5</v>
      </c>
      <c r="F18" s="59">
        <v>2</v>
      </c>
      <c r="G18" s="22">
        <f>IF(D18="","",G17+M18)</f>
        <v>135807.71859327945</v>
      </c>
      <c r="H18" s="22">
        <f>IF(E18="","",H17+N18)</f>
        <v>133805.44666179645</v>
      </c>
      <c r="I18" s="22">
        <f>IF(F18="","",I17+O18)</f>
        <v>137232.27393644213</v>
      </c>
      <c r="J18" s="44">
        <f>IF(G17="","",G17*0.03)</f>
        <v>3924.7004698953697</v>
      </c>
      <c r="K18" s="45">
        <f>IF(H17="","",H17*0.03)</f>
        <v>3841.3046888554004</v>
      </c>
      <c r="L18" s="46">
        <f>IF(I17="","",I17*0.03)</f>
        <v>3883.93228122006</v>
      </c>
      <c r="M18" s="44">
        <f>IF(D18="","",J18*D18)</f>
        <v>4984.369596767119</v>
      </c>
      <c r="N18" s="45">
        <f>IF(E18="","",K18*E18)</f>
        <v>5761.957033283101</v>
      </c>
      <c r="O18" s="46">
        <f>IF(F18="","",L18*F18)</f>
        <v>7767.86456244012</v>
      </c>
      <c r="P18" s="40"/>
      <c r="Q18" s="40"/>
      <c r="R18" s="40"/>
    </row>
    <row r="19">
      <c r="A19" s="9">
        <v>11</v>
      </c>
      <c r="B19" s="5" t="s">
        <v>48</v>
      </c>
      <c r="C19" s="47">
        <v>1</v>
      </c>
      <c r="D19" s="57">
        <v>1.27</v>
      </c>
      <c r="E19" s="58">
        <v>1.5</v>
      </c>
      <c r="F19" s="59">
        <v>2</v>
      </c>
      <c r="G19" s="22">
        <f>IF(D19="","",G18+M19)</f>
        <v>140981.9926716834</v>
      </c>
      <c r="H19" s="22">
        <f>IF(E19="","",H18+N19)</f>
        <v>139826.6917615773</v>
      </c>
      <c r="I19" s="22">
        <f>IF(F19="","",I18+O19)</f>
        <v>145466.21037262864</v>
      </c>
      <c r="J19" s="44">
        <f>IF(G18="","",G18*0.03)</f>
        <v>4074.2315577983836</v>
      </c>
      <c r="K19" s="45">
        <f>IF(H18="","",H18*0.03)</f>
        <v>4014.163399853893</v>
      </c>
      <c r="L19" s="46">
        <f>IF(I18="","",I18*0.03)</f>
        <v>4116.968218093264</v>
      </c>
      <c r="M19" s="44">
        <f>IF(D19="","",J19*D19)</f>
        <v>5174.274078403947</v>
      </c>
      <c r="N19" s="45">
        <f>IF(E19="","",K19*E19)</f>
        <v>6021.24509978084</v>
      </c>
      <c r="O19" s="46">
        <f>IF(F19="","",L19*F19)</f>
        <v>8233.936436186528</v>
      </c>
      <c r="P19" s="40"/>
      <c r="Q19" s="40"/>
      <c r="R19" s="40"/>
    </row>
    <row r="20">
      <c r="A20" s="9">
        <v>12</v>
      </c>
      <c r="B20" s="5" t="s">
        <v>49</v>
      </c>
      <c r="C20" s="47">
        <v>1</v>
      </c>
      <c r="D20" s="57">
        <v>-1</v>
      </c>
      <c r="E20" s="58">
        <v>-1</v>
      </c>
      <c r="F20" s="59">
        <v>-1</v>
      </c>
      <c r="G20" s="22">
        <f>IF(D20="","",G19+M20)</f>
        <v>136752.5328915329</v>
      </c>
      <c r="H20" s="22">
        <f>IF(E20="","",H19+N20)</f>
        <v>135631.89100873</v>
      </c>
      <c r="I20" s="22">
        <f>IF(F20="","",I19+O20)</f>
        <v>141102.2240614498</v>
      </c>
      <c r="J20" s="44">
        <f>IF(G19="","",G19*0.03)</f>
        <v>4229.4597801505015</v>
      </c>
      <c r="K20" s="45">
        <f>IF(H19="","",H19*0.03)</f>
        <v>4194.800752847319</v>
      </c>
      <c r="L20" s="46">
        <f>IF(I19="","",I19*0.03)</f>
        <v>4363.986311178859</v>
      </c>
      <c r="M20" s="44">
        <f>IF(D20="","",J20*D20)</f>
        <v>-4229.4597801505015</v>
      </c>
      <c r="N20" s="45">
        <f>IF(E20="","",K20*E20)</f>
        <v>-4194.800752847319</v>
      </c>
      <c r="O20" s="46">
        <f>IF(F20="","",L20*F20)</f>
        <v>-4363.986311178859</v>
      </c>
      <c r="P20" s="40"/>
      <c r="Q20" s="40"/>
      <c r="R20" s="40"/>
    </row>
    <row r="21">
      <c r="A21" s="9">
        <v>13</v>
      </c>
      <c r="B21" s="5" t="s">
        <v>50</v>
      </c>
      <c r="C21" s="47">
        <v>1</v>
      </c>
      <c r="D21" s="57">
        <v>1.27</v>
      </c>
      <c r="E21" s="58">
        <v>1.5</v>
      </c>
      <c r="F21" s="59">
        <v>2</v>
      </c>
      <c r="G21" s="22">
        <f>IF(D21="","",G20+M21)</f>
        <v>141962.8043947003</v>
      </c>
      <c r="H21" s="22">
        <f>IF(E21="","",H20+N21)</f>
        <v>141735.32610412283</v>
      </c>
      <c r="I21" s="22">
        <f>IF(F21="","",I20+O21)</f>
        <v>149568.35750513678</v>
      </c>
      <c r="J21" s="44">
        <f>IF(G20="","",G20*0.03)</f>
        <v>4102.5759867459865</v>
      </c>
      <c r="K21" s="45">
        <f>IF(H20="","",H20*0.03)</f>
        <v>4068.9567302618993</v>
      </c>
      <c r="L21" s="46">
        <f>IF(I20="","",I20*0.03)</f>
        <v>4233.066721843494</v>
      </c>
      <c r="M21" s="44">
        <f>IF(D21="","",J21*D21)</f>
        <v>5210.271503167403</v>
      </c>
      <c r="N21" s="45">
        <f>IF(E21="","",K21*E21)</f>
        <v>6103.435095392849</v>
      </c>
      <c r="O21" s="46">
        <f>IF(F21="","",L21*F21)</f>
        <v>8466.133443686987</v>
      </c>
      <c r="P21" s="40"/>
      <c r="Q21" s="40"/>
      <c r="R21" s="40"/>
    </row>
    <row r="22">
      <c r="A22" s="9">
        <v>14</v>
      </c>
      <c r="B22" s="5" t="s">
        <v>51</v>
      </c>
      <c r="C22" s="47">
        <v>1</v>
      </c>
      <c r="D22" s="57">
        <v>1.27</v>
      </c>
      <c r="E22" s="58">
        <v>-1</v>
      </c>
      <c r="F22" s="59">
        <v>-1</v>
      </c>
      <c r="G22" s="22">
        <f>IF(D22="","",G21+M22)</f>
        <v>147371.5872421384</v>
      </c>
      <c r="H22" s="22">
        <f>IF(E22="","",H21+N22)</f>
        <v>137483.26632099913</v>
      </c>
      <c r="I22" s="22">
        <f>IF(F22="","",I21+O22)</f>
        <v>145081.30677998267</v>
      </c>
      <c r="J22" s="44">
        <f>IF(G21="","",G21*0.03)</f>
        <v>4258.884131841009</v>
      </c>
      <c r="K22" s="45">
        <f>IF(H21="","",H21*0.03)</f>
        <v>4252.059783123685</v>
      </c>
      <c r="L22" s="46">
        <f>IF(I21="","",I21*0.03)</f>
        <v>4487.050725154103</v>
      </c>
      <c r="M22" s="44">
        <f>IF(D22="","",J22*D22)</f>
        <v>5408.782847438081</v>
      </c>
      <c r="N22" s="45">
        <f>IF(E22="","",K22*E22)</f>
        <v>-4252.059783123685</v>
      </c>
      <c r="O22" s="46">
        <f>IF(F22="","",L22*F22)</f>
        <v>-4487.050725154103</v>
      </c>
      <c r="P22" s="40"/>
      <c r="Q22" s="40"/>
      <c r="R22" s="40"/>
    </row>
    <row r="23">
      <c r="A23" s="9">
        <v>15</v>
      </c>
      <c r="B23" s="5" t="s">
        <v>52</v>
      </c>
      <c r="C23" s="47">
        <v>1</v>
      </c>
      <c r="D23" s="57">
        <v>1.27</v>
      </c>
      <c r="E23" s="58">
        <v>-1</v>
      </c>
      <c r="F23" s="80">
        <v>-1</v>
      </c>
      <c r="G23" s="22">
        <f>IF(D23="","",G22+M23)</f>
        <v>152986.44471606388</v>
      </c>
      <c r="H23" s="22">
        <f>IF(E23="","",H22+N23)</f>
        <v>133358.76833136915</v>
      </c>
      <c r="I23" s="22">
        <f>IF(F23="","",I22+O23)</f>
        <v>140728.8675765832</v>
      </c>
      <c r="J23" s="44">
        <f>IF(G22="","",G22*0.03)</f>
        <v>4421.147617264151</v>
      </c>
      <c r="K23" s="45">
        <f>IF(H22="","",H22*0.03)</f>
        <v>4124.497989629974</v>
      </c>
      <c r="L23" s="46">
        <f>IF(I22="","",I22*0.03)</f>
        <v>4352.43920339948</v>
      </c>
      <c r="M23" s="44">
        <f>IF(D23="","",J23*D23)</f>
        <v>5614.857473925473</v>
      </c>
      <c r="N23" s="45">
        <f>IF(E23="","",K23*E23)</f>
        <v>-4124.497989629974</v>
      </c>
      <c r="O23" s="46">
        <f>IF(F23="","",L23*F23)</f>
        <v>-4352.43920339948</v>
      </c>
      <c r="P23" s="40"/>
      <c r="Q23" s="40"/>
      <c r="R23" s="40"/>
    </row>
    <row r="24">
      <c r="A24" s="9">
        <v>16</v>
      </c>
      <c r="B24" s="5" t="s">
        <v>53</v>
      </c>
      <c r="C24" s="47">
        <v>2</v>
      </c>
      <c r="D24" s="57">
        <v>-1</v>
      </c>
      <c r="E24" s="58">
        <v>-1</v>
      </c>
      <c r="F24" s="59">
        <v>-1</v>
      </c>
      <c r="G24" s="22">
        <f>IF(D24="","",G23+M24)</f>
        <v>148396.85137458195</v>
      </c>
      <c r="H24" s="22">
        <f>IF(E24="","",H23+N24)</f>
        <v>129358.00528142808</v>
      </c>
      <c r="I24" s="22">
        <f>IF(F24="","",I23+O24)</f>
        <v>136507.00154928572</v>
      </c>
      <c r="J24" s="44">
        <f>IF(G23="","",G23*0.03)</f>
        <v>4589.5933414819165</v>
      </c>
      <c r="K24" s="45">
        <f>IF(H23="","",H23*0.03)</f>
        <v>4000.7630499410743</v>
      </c>
      <c r="L24" s="46">
        <f>IF(I23="","",I23*0.03)</f>
        <v>4221.866027297496</v>
      </c>
      <c r="M24" s="44">
        <f>IF(D24="","",J24*D24)</f>
        <v>-4589.5933414819165</v>
      </c>
      <c r="N24" s="45">
        <f>IF(E24="","",K24*E24)</f>
        <v>-4000.7630499410743</v>
      </c>
      <c r="O24" s="46">
        <f>IF(F24="","",L24*F24)</f>
        <v>-4221.866027297496</v>
      </c>
      <c r="P24" s="40"/>
      <c r="Q24" s="40"/>
      <c r="R24" s="40"/>
    </row>
    <row r="25">
      <c r="A25" s="9">
        <v>17</v>
      </c>
      <c r="B25" s="5" t="s">
        <v>54</v>
      </c>
      <c r="C25" s="47">
        <v>2</v>
      </c>
      <c r="D25" s="57">
        <v>-1</v>
      </c>
      <c r="E25" s="58">
        <v>-1</v>
      </c>
      <c r="F25" s="59">
        <v>-1</v>
      </c>
      <c r="G25" s="22">
        <f>IF(D25="","",G24+M25)</f>
        <v>143944.94583334448</v>
      </c>
      <c r="H25" s="22">
        <f>IF(E25="","",H24+N25)</f>
        <v>125477.26512298523</v>
      </c>
      <c r="I25" s="22">
        <f>IF(F25="","",I24+O25)</f>
        <v>132411.79150280714</v>
      </c>
      <c r="J25" s="44">
        <f>IF(G24="","",G24*0.03)</f>
        <v>4451.905541237458</v>
      </c>
      <c r="K25" s="45">
        <f>IF(H24="","",H24*0.03)</f>
        <v>3880.740158442842</v>
      </c>
      <c r="L25" s="46">
        <f>IF(I24="","",I24*0.03)</f>
        <v>4095.2100464785713</v>
      </c>
      <c r="M25" s="44">
        <f>IF(D25="","",J25*D25)</f>
        <v>-4451.905541237458</v>
      </c>
      <c r="N25" s="45">
        <f>IF(E25="","",K25*E25)</f>
        <v>-3880.740158442842</v>
      </c>
      <c r="O25" s="46">
        <f>IF(F25="","",L25*F25)</f>
        <v>-4095.2100464785713</v>
      </c>
      <c r="P25" s="40"/>
      <c r="Q25" s="40"/>
      <c r="R25" s="40"/>
    </row>
    <row r="26">
      <c r="A26" s="9">
        <v>18</v>
      </c>
      <c r="B26" s="5" t="s">
        <v>55</v>
      </c>
      <c r="C26" s="47">
        <v>1</v>
      </c>
      <c r="D26" s="57">
        <v>1.27</v>
      </c>
      <c r="E26" s="58">
        <v>1.5</v>
      </c>
      <c r="F26" s="59">
        <v>2</v>
      </c>
      <c r="G26" s="22">
        <f>IF(D26="","",G25+M26)</f>
        <v>149429.24826959491</v>
      </c>
      <c r="H26" s="22">
        <f>IF(E26="","",H25+N26)</f>
        <v>131123.74205351956</v>
      </c>
      <c r="I26" s="22">
        <f>IF(F26="","",I25+O26)</f>
        <v>140356.49899297557</v>
      </c>
      <c r="J26" s="44">
        <f>IF(G25="","",G25*0.03)</f>
        <v>4318.348375000334</v>
      </c>
      <c r="K26" s="45">
        <f>IF(H25="","",H25*0.03)</f>
        <v>3764.317953689557</v>
      </c>
      <c r="L26" s="46">
        <f>IF(I25="","",I25*0.03)</f>
        <v>3972.353745084214</v>
      </c>
      <c r="M26" s="44">
        <f>IF(D26="","",J26*D26)</f>
        <v>5484.302436250425</v>
      </c>
      <c r="N26" s="45">
        <f>IF(E26="","",K26*E26)</f>
        <v>5646.476930534335</v>
      </c>
      <c r="O26" s="46">
        <f>IF(F26="","",L26*F26)</f>
        <v>7944.707490168428</v>
      </c>
      <c r="P26" s="40"/>
      <c r="Q26" s="40"/>
      <c r="R26" s="40"/>
    </row>
    <row r="27">
      <c r="A27" s="9">
        <v>19</v>
      </c>
      <c r="B27" s="5" t="s">
        <v>56</v>
      </c>
      <c r="C27" s="47">
        <v>2</v>
      </c>
      <c r="D27" s="57">
        <v>1.27</v>
      </c>
      <c r="E27" s="58">
        <v>1.5</v>
      </c>
      <c r="F27" s="59">
        <v>2</v>
      </c>
      <c r="G27" s="22">
        <f>IF(D27="","",G26+M27)</f>
        <v>155122.5026286665</v>
      </c>
      <c r="H27" s="22">
        <f>IF(E27="","",H26+N27)</f>
        <v>137024.31044592793</v>
      </c>
      <c r="I27" s="22">
        <f>IF(F27="","",I26+O27)</f>
        <v>148777.8889325541</v>
      </c>
      <c r="J27" s="44">
        <f>IF(G26="","",G26*0.03)</f>
        <v>4482.877448087847</v>
      </c>
      <c r="K27" s="45">
        <f>IF(H26="","",H26*0.03)</f>
        <v>3933.7122616055867</v>
      </c>
      <c r="L27" s="46">
        <f>IF(I26="","",I26*0.03)</f>
        <v>4210.694969789267</v>
      </c>
      <c r="M27" s="44">
        <f>IF(D27="","",J27*D27)</f>
        <v>5693.254359071566</v>
      </c>
      <c r="N27" s="45">
        <f>IF(E27="","",K27*E27)</f>
        <v>5900.5683924083805</v>
      </c>
      <c r="O27" s="46">
        <f>IF(F27="","",L27*F27)</f>
        <v>8421.389939578534</v>
      </c>
      <c r="P27" s="40"/>
      <c r="Q27" s="40"/>
      <c r="R27" s="40"/>
    </row>
    <row r="28">
      <c r="A28" s="9">
        <v>20</v>
      </c>
      <c r="B28" s="5" t="s">
        <v>57</v>
      </c>
      <c r="C28" s="47">
        <v>1</v>
      </c>
      <c r="D28" s="57">
        <v>1.27</v>
      </c>
      <c r="E28" s="58">
        <v>1.5</v>
      </c>
      <c r="F28" s="59">
        <v>2</v>
      </c>
      <c r="G28" s="22">
        <f>IF(D28="","",G27+M28)</f>
        <v>161032.66997881868</v>
      </c>
      <c r="H28" s="22">
        <f>IF(E28="","",H27+N28)</f>
        <v>143190.40441599468</v>
      </c>
      <c r="I28" s="22">
        <f>IF(F28="","",I27+O28)</f>
        <v>157704.56226850735</v>
      </c>
      <c r="J28" s="44">
        <f>IF(G27="","",G27*0.03)</f>
        <v>4653.675078859995</v>
      </c>
      <c r="K28" s="45">
        <f>IF(H27="","",H27*0.03)</f>
        <v>4110.729313377838</v>
      </c>
      <c r="L28" s="46">
        <f>IF(I27="","",I27*0.03)</f>
        <v>4463.336667976623</v>
      </c>
      <c r="M28" s="44">
        <f>IF(D28="","",J28*D28)</f>
        <v>5910.167350152194</v>
      </c>
      <c r="N28" s="45">
        <f>IF(E28="","",K28*E28)</f>
        <v>6166.093970066757</v>
      </c>
      <c r="O28" s="46">
        <f>IF(F28="","",L28*F28)</f>
        <v>8926.673335953246</v>
      </c>
      <c r="P28" s="40"/>
      <c r="Q28" s="40"/>
      <c r="R28" s="40"/>
    </row>
    <row r="29">
      <c r="A29" s="9">
        <v>21</v>
      </c>
      <c r="B29" s="5" t="s">
        <v>58</v>
      </c>
      <c r="C29" s="47">
        <v>1</v>
      </c>
      <c r="D29" s="57">
        <v>1.27</v>
      </c>
      <c r="E29" s="58">
        <v>1.5</v>
      </c>
      <c r="F29" s="80">
        <v>2</v>
      </c>
      <c r="G29" s="22">
        <f>IF(D29="","",G28+M29)</f>
        <v>167168.01470501168</v>
      </c>
      <c r="H29" s="22">
        <f>IF(E29="","",H28+N29)</f>
        <v>149633.97261471444</v>
      </c>
      <c r="I29" s="22">
        <f>IF(F29="","",I28+O29)</f>
        <v>167166.8360046178</v>
      </c>
      <c r="J29" s="44">
        <f>IF(G28="","",G28*0.03)</f>
        <v>4830.98009936456</v>
      </c>
      <c r="K29" s="45">
        <f>IF(H28="","",H28*0.03)</f>
        <v>4295.71213247984</v>
      </c>
      <c r="L29" s="46">
        <f>IF(I28="","",I28*0.03)</f>
        <v>4731.1368680552205</v>
      </c>
      <c r="M29" s="44">
        <f>IF(D29="","",J29*D29)</f>
        <v>6135.344726192991</v>
      </c>
      <c r="N29" s="45">
        <f>IF(E29="","",K29*E29)</f>
        <v>6443.56819871976</v>
      </c>
      <c r="O29" s="46">
        <f>IF(F29="","",L29*F29)</f>
        <v>9462.273736110441</v>
      </c>
      <c r="P29" s="40"/>
      <c r="Q29" s="40"/>
      <c r="R29" s="40"/>
    </row>
    <row r="30">
      <c r="A30" s="9">
        <v>22</v>
      </c>
      <c r="B30" s="5" t="s">
        <v>59</v>
      </c>
      <c r="C30" s="47">
        <v>1</v>
      </c>
      <c r="D30" s="57">
        <v>-1</v>
      </c>
      <c r="E30" s="58">
        <v>-1</v>
      </c>
      <c r="F30" s="80">
        <v>-1</v>
      </c>
      <c r="G30" s="22">
        <f>IF(D30="","",G29+M30)</f>
        <v>162152.97426386134</v>
      </c>
      <c r="H30" s="22">
        <f>IF(E30="","",H29+N30)</f>
        <v>145144.953436273</v>
      </c>
      <c r="I30" s="22">
        <f>IF(F30="","",I29+O30)</f>
        <v>162151.83092447926</v>
      </c>
      <c r="J30" s="44">
        <f>IF(G29="","",G29*0.03)</f>
        <v>5015.0404411503505</v>
      </c>
      <c r="K30" s="45">
        <f>IF(H29="","",H29*0.03)</f>
        <v>4489.019178441433</v>
      </c>
      <c r="L30" s="46">
        <f>IF(I29="","",I29*0.03)</f>
        <v>5015.005080138534</v>
      </c>
      <c r="M30" s="44">
        <f>IF(D30="","",J30*D30)</f>
        <v>-5015.0404411503505</v>
      </c>
      <c r="N30" s="45">
        <f>IF(E30="","",K30*E30)</f>
        <v>-4489.019178441433</v>
      </c>
      <c r="O30" s="46">
        <f>IF(F30="","",L30*F30)</f>
        <v>-5015.005080138534</v>
      </c>
      <c r="P30" s="40"/>
      <c r="Q30" s="40"/>
      <c r="R30" s="40"/>
    </row>
    <row r="31">
      <c r="A31" s="9">
        <v>23</v>
      </c>
      <c r="B31" s="5" t="s">
        <v>60</v>
      </c>
      <c r="C31" s="47">
        <v>2</v>
      </c>
      <c r="D31" s="57">
        <v>1.27</v>
      </c>
      <c r="E31" s="58">
        <v>1.5</v>
      </c>
      <c r="F31" s="59">
        <v>2</v>
      </c>
      <c r="G31" s="22">
        <f>IF(D31="","",G30+M31)</f>
        <v>168331.00258331446</v>
      </c>
      <c r="H31" s="22">
        <f>IF(E31="","",H30+N31)</f>
        <v>151676.4763409053</v>
      </c>
      <c r="I31" s="22">
        <f>IF(F31="","",I30+O31)</f>
        <v>171880.94077994803</v>
      </c>
      <c r="J31" s="44">
        <f>IF(G30="","",G30*0.03)</f>
        <v>4864.58922791584</v>
      </c>
      <c r="K31" s="45">
        <f>IF(H30="","",H30*0.03)</f>
        <v>4354.34860308819</v>
      </c>
      <c r="L31" s="46">
        <f>IF(I30="","",I30*0.03)</f>
        <v>4864.554927734378</v>
      </c>
      <c r="M31" s="44">
        <f>IF(D31="","",J31*D31)</f>
        <v>6178.028319453117</v>
      </c>
      <c r="N31" s="45">
        <f>IF(E31="","",K31*E31)</f>
        <v>6531.522904632286</v>
      </c>
      <c r="O31" s="46">
        <f>IF(F31="","",L31*F31)</f>
        <v>9729.109855468756</v>
      </c>
      <c r="P31" s="40"/>
      <c r="Q31" s="40"/>
      <c r="R31" s="40"/>
    </row>
    <row r="32">
      <c r="A32" s="9">
        <v>24</v>
      </c>
      <c r="B32" s="5" t="s">
        <v>61</v>
      </c>
      <c r="C32" s="47">
        <v>2</v>
      </c>
      <c r="D32" s="57">
        <v>1.27</v>
      </c>
      <c r="E32" s="58">
        <v>1.5</v>
      </c>
      <c r="F32" s="59">
        <v>-1</v>
      </c>
      <c r="G32" s="22">
        <f>IF(D32="","",G31+M32)</f>
        <v>174744.41378173875</v>
      </c>
      <c r="H32" s="22">
        <f>IF(E32="","",H31+N32)</f>
        <v>158501.91777624603</v>
      </c>
      <c r="I32" s="22">
        <f>IF(F32="","",I31+O32)</f>
        <v>166724.5125565496</v>
      </c>
      <c r="J32" s="44">
        <f>IF(G31="","",G31*0.03)</f>
        <v>5049.9300774994335</v>
      </c>
      <c r="K32" s="45">
        <f>IF(H31="","",H31*0.03)</f>
        <v>4550.294290227159</v>
      </c>
      <c r="L32" s="46">
        <f>IF(I31="","",I31*0.03)</f>
        <v>5156.42822339844</v>
      </c>
      <c r="M32" s="44">
        <f>IF(D32="","",J32*D32)</f>
        <v>6413.411198424281</v>
      </c>
      <c r="N32" s="45">
        <f>IF(E32="","",K32*E32)</f>
        <v>6825.441435340738</v>
      </c>
      <c r="O32" s="46">
        <f>IF(F32="","",L32*F32)</f>
        <v>-5156.42822339844</v>
      </c>
      <c r="P32" s="40"/>
      <c r="Q32" s="40"/>
      <c r="R32" s="40"/>
    </row>
    <row r="33">
      <c r="A33" s="9">
        <v>25</v>
      </c>
      <c r="B33" s="5" t="s">
        <v>62</v>
      </c>
      <c r="C33" s="47">
        <v>1</v>
      </c>
      <c r="D33" s="57">
        <v>-1</v>
      </c>
      <c r="E33" s="58">
        <v>-1</v>
      </c>
      <c r="F33" s="59">
        <v>-1</v>
      </c>
      <c r="G33" s="22">
        <f>IF(D33="","",G32+M33)</f>
        <v>169502.0813682866</v>
      </c>
      <c r="H33" s="22">
        <f>IF(E33="","",H32+N33)</f>
        <v>153746.86024295865</v>
      </c>
      <c r="I33" s="22">
        <f>IF(F33="","",I32+O33)</f>
        <v>161722.77717985312</v>
      </c>
      <c r="J33" s="44">
        <f>IF(G32="","",G32*0.03)</f>
        <v>5242.332413452163</v>
      </c>
      <c r="K33" s="45">
        <f>IF(H32="","",H32*0.03)</f>
        <v>4755.0575332873805</v>
      </c>
      <c r="L33" s="46">
        <f>IF(I32="","",I32*0.03)</f>
        <v>5001.735376696488</v>
      </c>
      <c r="M33" s="44">
        <f>IF(D33="","",J33*D33)</f>
        <v>-5242.332413452163</v>
      </c>
      <c r="N33" s="45">
        <f>IF(E33="","",K33*E33)</f>
        <v>-4755.0575332873805</v>
      </c>
      <c r="O33" s="46">
        <f>IF(F33="","",L33*F33)</f>
        <v>-5001.735376696488</v>
      </c>
      <c r="P33" s="40"/>
      <c r="Q33" s="40"/>
      <c r="R33" s="40"/>
    </row>
    <row r="34">
      <c r="A34" s="9">
        <v>26</v>
      </c>
      <c r="B34" s="5" t="s">
        <v>63</v>
      </c>
      <c r="C34" s="47">
        <v>2</v>
      </c>
      <c r="D34" s="57">
        <v>1.27</v>
      </c>
      <c r="E34" s="58">
        <v>1.5</v>
      </c>
      <c r="F34" s="80">
        <v>2</v>
      </c>
      <c r="G34" s="22">
        <f>IF(D34="","",G33+M34)</f>
        <v>175960.11066841832</v>
      </c>
      <c r="H34" s="22">
        <f>IF(E34="","",H33+N34)</f>
        <v>160665.46895389177</v>
      </c>
      <c r="I34" s="22">
        <f>IF(F34="","",I33+O34)</f>
        <v>171426.1438106443</v>
      </c>
      <c r="J34" s="44">
        <f>IF(G33="","",G33*0.03)</f>
        <v>5085.062441048598</v>
      </c>
      <c r="K34" s="45">
        <f>IF(H33="","",H33*0.03)</f>
        <v>4612.405807288759</v>
      </c>
      <c r="L34" s="46">
        <f>IF(I33="","",I33*0.03)</f>
        <v>4851.683315395593</v>
      </c>
      <c r="M34" s="44">
        <f>IF(D34="","",J34*D34)</f>
        <v>6458.0293001317195</v>
      </c>
      <c r="N34" s="45">
        <f>IF(E34="","",K34*E34)</f>
        <v>6918.608710933138</v>
      </c>
      <c r="O34" s="46">
        <f>IF(F34="","",L34*F34)</f>
        <v>9703.366630791186</v>
      </c>
      <c r="P34" s="40"/>
      <c r="Q34" s="40"/>
      <c r="R34" s="40"/>
    </row>
    <row r="35">
      <c r="A35" s="9">
        <v>27</v>
      </c>
      <c r="B35" s="5" t="s">
        <v>64</v>
      </c>
      <c r="C35" s="47">
        <v>1</v>
      </c>
      <c r="D35" s="57">
        <v>-1</v>
      </c>
      <c r="E35" s="58">
        <v>-1</v>
      </c>
      <c r="F35" s="80">
        <v>-1</v>
      </c>
      <c r="G35" s="22">
        <f>IF(D35="","",G34+M35)</f>
        <v>170681.30734836578</v>
      </c>
      <c r="H35" s="22">
        <f>IF(E35="","",H34+N35)</f>
        <v>155845.50488527503</v>
      </c>
      <c r="I35" s="22">
        <f>IF(F35="","",I34+O35)</f>
        <v>166283.359496325</v>
      </c>
      <c r="J35" s="44">
        <f>IF(G34="","",G34*0.03)</f>
        <v>5278.80332005255</v>
      </c>
      <c r="K35" s="45">
        <f>IF(H34="","",H34*0.03)</f>
        <v>4819.964068616753</v>
      </c>
      <c r="L35" s="46">
        <f>IF(I34="","",I34*0.03)</f>
        <v>5142.7843143193295</v>
      </c>
      <c r="M35" s="44">
        <f>IF(D35="","",J35*D35)</f>
        <v>-5278.80332005255</v>
      </c>
      <c r="N35" s="45">
        <f>IF(E35="","",K35*E35)</f>
        <v>-4819.964068616753</v>
      </c>
      <c r="O35" s="46">
        <f>IF(F35="","",L35*F35)</f>
        <v>-5142.7843143193295</v>
      </c>
      <c r="P35" s="40"/>
      <c r="Q35" s="40"/>
      <c r="R35" s="40"/>
    </row>
    <row r="36">
      <c r="A36" s="9">
        <v>28</v>
      </c>
      <c r="B36" s="5" t="s">
        <v>65</v>
      </c>
      <c r="C36" s="47">
        <v>1</v>
      </c>
      <c r="D36" s="57">
        <v>1.27</v>
      </c>
      <c r="E36" s="58">
        <v>-1</v>
      </c>
      <c r="F36" s="59">
        <v>-1</v>
      </c>
      <c r="G36" s="22">
        <f>IF(D36="","",G35+M36)</f>
        <v>177184.2651583385</v>
      </c>
      <c r="H36" s="22">
        <f>IF(E36="","",H35+N36)</f>
        <v>151170.1397387168</v>
      </c>
      <c r="I36" s="22">
        <f>IF(F36="","",I35+O36)</f>
        <v>161294.85871143526</v>
      </c>
      <c r="J36" s="44">
        <f>IF(G35="","",G35*0.03)</f>
        <v>5120.439220450973</v>
      </c>
      <c r="K36" s="45">
        <f>IF(H35="","",H35*0.03)</f>
        <v>4675.365146558251</v>
      </c>
      <c r="L36" s="46">
        <f>IF(I35="","",I35*0.03)</f>
        <v>4988.500784889749</v>
      </c>
      <c r="M36" s="44">
        <f>IF(D36="","",J36*D36)</f>
        <v>6502.957809972736</v>
      </c>
      <c r="N36" s="45">
        <f>IF(E36="","",K36*E36)</f>
        <v>-4675.365146558251</v>
      </c>
      <c r="O36" s="46">
        <f>IF(F36="","",L36*F36)</f>
        <v>-4988.500784889749</v>
      </c>
      <c r="P36" s="40"/>
      <c r="Q36" s="40"/>
      <c r="R36" s="40"/>
    </row>
    <row r="37">
      <c r="A37" s="9">
        <v>29</v>
      </c>
      <c r="B37" s="5" t="s">
        <v>66</v>
      </c>
      <c r="C37" s="47">
        <v>2</v>
      </c>
      <c r="D37" s="57">
        <v>1.27</v>
      </c>
      <c r="E37" s="58">
        <v>1.5</v>
      </c>
      <c r="F37" s="59">
        <v>2</v>
      </c>
      <c r="G37" s="22">
        <f>IF(D37="","",G36+M37)</f>
        <v>183934.9856608712</v>
      </c>
      <c r="H37" s="22">
        <f>IF(E37="","",H36+N37)</f>
        <v>157972.79602695905</v>
      </c>
      <c r="I37" s="22">
        <f>IF(F37="","",I36+O37)</f>
        <v>170972.55023412136</v>
      </c>
      <c r="J37" s="44">
        <f>IF(G36="","",G36*0.03)</f>
        <v>5315.527954750155</v>
      </c>
      <c r="K37" s="45">
        <f>IF(H36="","",H36*0.03)</f>
        <v>4535.104192161503</v>
      </c>
      <c r="L37" s="46">
        <f>IF(I36="","",I36*0.03)</f>
        <v>4838.845761343057</v>
      </c>
      <c r="M37" s="44">
        <f>IF(D37="","",J37*D37)</f>
        <v>6750.720502532697</v>
      </c>
      <c r="N37" s="45">
        <f>IF(E37="","",K37*E37)</f>
        <v>6802.656288242255</v>
      </c>
      <c r="O37" s="46">
        <f>IF(F37="","",L37*F37)</f>
        <v>9677.691522686115</v>
      </c>
      <c r="P37" s="40"/>
      <c r="Q37" s="40"/>
      <c r="R37" s="40"/>
    </row>
    <row r="38">
      <c r="A38" s="9">
        <v>30</v>
      </c>
      <c r="B38" s="5" t="s">
        <v>67</v>
      </c>
      <c r="C38" s="47">
        <v>2</v>
      </c>
      <c r="D38" s="57">
        <v>1.27</v>
      </c>
      <c r="E38" s="58">
        <v>1.5</v>
      </c>
      <c r="F38" s="59">
        <v>2</v>
      </c>
      <c r="G38" s="22">
        <f>IF(D38="","",G37+M38)</f>
        <v>190942.9086145504</v>
      </c>
      <c r="H38" s="22">
        <f>IF(E38="","",H37+N38)</f>
        <v>165081.5718481722</v>
      </c>
      <c r="I38" s="22">
        <f>IF(F38="","",I37+O38)</f>
        <v>181230.90324816864</v>
      </c>
      <c r="J38" s="44">
        <f>IF(G37="","",G37*0.03)</f>
        <v>5518.049569826136</v>
      </c>
      <c r="K38" s="45">
        <f>IF(H37="","",H37*0.03)</f>
        <v>4739.183880808771</v>
      </c>
      <c r="L38" s="46">
        <f>IF(I37="","",I37*0.03)</f>
        <v>5129.176507023641</v>
      </c>
      <c r="M38" s="44">
        <f>IF(D38="","",J38*D38)</f>
        <v>7007.922953679193</v>
      </c>
      <c r="N38" s="45">
        <f>IF(E38="","",K38*E38)</f>
        <v>7108.7758212131575</v>
      </c>
      <c r="O38" s="46">
        <f>IF(F38="","",L38*F38)</f>
        <v>10258.353014047281</v>
      </c>
      <c r="P38" s="40"/>
      <c r="Q38" s="40"/>
      <c r="R38" s="40"/>
    </row>
    <row r="39">
      <c r="A39" s="9">
        <v>31</v>
      </c>
      <c r="B39" s="5"/>
      <c r="C39" s="47"/>
      <c r="D39" s="57"/>
      <c r="E39" s="60"/>
      <c r="F39" s="59"/>
      <c r="G39" s="22">
        <f>IF(D39="","",G38+M39)</f>
      </c>
      <c r="H39" s="22">
        <f>IF(E39="","",H38+N39)</f>
      </c>
      <c r="I39" s="22">
        <f>IF(F39="","",I38+O39)</f>
      </c>
      <c r="J39" s="44">
        <f>IF(G38="","",G38*0.03)</f>
        <v>5728.287258436511</v>
      </c>
      <c r="K39" s="45">
        <f>IF(H38="","",H38*0.03)</f>
        <v>4952.447155445166</v>
      </c>
      <c r="L39" s="46">
        <f>IF(I38="","",I38*0.03)</f>
        <v>5436.927097445059</v>
      </c>
      <c r="M39" s="44">
        <f>IF(D39="","",J39*D39)</f>
      </c>
      <c r="N39" s="45">
        <f>IF(E39="","",K39*E39)</f>
      </c>
      <c r="O39" s="46">
        <f>IF(F39="","",L39*F39)</f>
      </c>
      <c r="P39" s="40"/>
      <c r="Q39" s="40"/>
      <c r="R39" s="40"/>
    </row>
    <row r="40">
      <c r="A40" s="9">
        <v>32</v>
      </c>
      <c r="B40" s="5"/>
      <c r="C40" s="47"/>
      <c r="D40" s="57"/>
      <c r="E40" s="60"/>
      <c r="F40" s="59"/>
      <c r="G40" s="22">
        <f>IF(D40="","",G39+M40)</f>
      </c>
      <c r="H40" s="22">
        <f>IF(E40="","",H39+N40)</f>
      </c>
      <c r="I40" s="22">
        <f>IF(F40="","",I39+O40)</f>
      </c>
      <c r="J40" s="44">
        <f>IF(G39="","",G39*0.03)</f>
      </c>
      <c r="K40" s="45">
        <f>IF(H39="","",H39*0.03)</f>
      </c>
      <c r="L40" s="46">
        <f>IF(I39="","",I39*0.03)</f>
      </c>
      <c r="M40" s="44">
        <f>IF(D40="","",J40*D40)</f>
      </c>
      <c r="N40" s="45">
        <f>IF(E40="","",K40*E40)</f>
      </c>
      <c r="O40" s="46">
        <f>IF(F40="","",L40*F40)</f>
      </c>
      <c r="P40" s="40"/>
      <c r="Q40" s="40"/>
      <c r="R40" s="40"/>
    </row>
    <row r="41">
      <c r="A41" s="9">
        <v>33</v>
      </c>
      <c r="B41" s="5"/>
      <c r="C41" s="47"/>
      <c r="D41" s="57"/>
      <c r="E41" s="60"/>
      <c r="F41" s="80"/>
      <c r="G41" s="22">
        <f>IF(D41="","",G40+M41)</f>
      </c>
      <c r="H41" s="22">
        <f>IF(E41="","",H40+N41)</f>
      </c>
      <c r="I41" s="22">
        <f>IF(F41="","",I40+O41)</f>
      </c>
      <c r="J41" s="44">
        <f>IF(G40="","",G40*0.03)</f>
      </c>
      <c r="K41" s="45">
        <f>IF(H40="","",H40*0.03)</f>
      </c>
      <c r="L41" s="46">
        <f>IF(I40="","",I40*0.03)</f>
      </c>
      <c r="M41" s="44">
        <f>IF(D41="","",J41*D41)</f>
      </c>
      <c r="N41" s="45">
        <f>IF(E41="","",K41*E41)</f>
      </c>
      <c r="O41" s="46">
        <f>IF(F41="","",L41*F41)</f>
      </c>
      <c r="P41" s="40"/>
      <c r="Q41" s="40"/>
      <c r="R41" s="40"/>
    </row>
    <row r="42">
      <c r="A42" s="9">
        <v>34</v>
      </c>
      <c r="B42" s="5"/>
      <c r="C42" s="47"/>
      <c r="D42" s="57"/>
      <c r="E42" s="60"/>
      <c r="F42" s="80"/>
      <c r="G42" s="22">
        <f>IF(D42="","",G41+M42)</f>
      </c>
      <c r="H42" s="22">
        <f>IF(E42="","",H41+N42)</f>
      </c>
      <c r="I42" s="22">
        <f>IF(F42="","",I41+O42)</f>
      </c>
      <c r="J42" s="44">
        <f>IF(G41="","",G41*0.03)</f>
      </c>
      <c r="K42" s="45">
        <f>IF(H41="","",H41*0.03)</f>
      </c>
      <c r="L42" s="46">
        <f>IF(I41="","",I41*0.03)</f>
      </c>
      <c r="M42" s="44">
        <f>IF(D42="","",J42*D42)</f>
      </c>
      <c r="N42" s="45">
        <f>IF(E42="","",K42*E42)</f>
      </c>
      <c r="O42" s="46">
        <f>IF(F42="","",L42*F42)</f>
      </c>
      <c r="P42" s="40"/>
      <c r="Q42" s="40"/>
      <c r="R42" s="40"/>
    </row>
    <row r="43">
      <c r="A43" s="3">
        <v>35</v>
      </c>
      <c r="B43" s="5"/>
      <c r="C43" s="47"/>
      <c r="D43" s="57"/>
      <c r="E43" s="60"/>
      <c r="F43" s="59"/>
      <c r="G43" s="22">
        <f>IF(D43="","",G42+M43)</f>
      </c>
      <c r="H43" s="22">
        <f>IF(E43="","",H42+N43)</f>
      </c>
      <c r="I43" s="22">
        <f>IF(F43="","",I42+O43)</f>
      </c>
      <c r="J43" s="44">
        <f>IF(G42="","",G42*0.03)</f>
      </c>
      <c r="K43" s="45">
        <f>IF(H42="","",H42*0.03)</f>
      </c>
      <c r="L43" s="46">
        <f>IF(I42="","",I42*0.03)</f>
      </c>
      <c r="M43" s="44">
        <f>IF(D43="","",J43*D43)</f>
      </c>
      <c r="N43" s="45">
        <f>IF(E43="","",K43*E43)</f>
      </c>
      <c r="O43" s="46">
        <f>IF(F43="","",L43*F43)</f>
      </c>
    </row>
    <row r="44">
      <c r="A44" s="9">
        <v>36</v>
      </c>
      <c r="B44" s="5"/>
      <c r="C44" s="47"/>
      <c r="D44" s="57"/>
      <c r="E44" s="60"/>
      <c r="F44" s="59"/>
      <c r="G44" s="22">
        <f>IF(D44="","",G43+M44)</f>
      </c>
      <c r="H44" s="22">
        <f>IF(E44="","",H43+N44)</f>
      </c>
      <c r="I44" s="22">
        <f>IF(F44="","",I43+O44)</f>
      </c>
      <c r="J44" s="44">
        <f>IF(G43="","",G43*0.03)</f>
      </c>
      <c r="K44" s="45">
        <f>IF(H43="","",H43*0.03)</f>
      </c>
      <c r="L44" s="46">
        <f>IF(I43="","",I43*0.03)</f>
      </c>
      <c r="M44" s="44">
        <f>IF(D44="","",J44*D44)</f>
      </c>
      <c r="N44" s="45">
        <f>IF(E44="","",K44*E44)</f>
      </c>
      <c r="O44" s="46">
        <f>IF(F44="","",L44*F44)</f>
      </c>
    </row>
    <row r="45">
      <c r="A45" s="9">
        <v>37</v>
      </c>
      <c r="B45" s="5"/>
      <c r="C45" s="47"/>
      <c r="D45" s="57"/>
      <c r="E45" s="58"/>
      <c r="F45" s="59"/>
      <c r="G45" s="22">
        <f>IF(D45="","",G44+M45)</f>
      </c>
      <c r="H45" s="22">
        <f>IF(E45="","",H44+N45)</f>
      </c>
      <c r="I45" s="22">
        <f>IF(F45="","",I44+O45)</f>
      </c>
      <c r="J45" s="44">
        <f>IF(G44="","",G44*0.03)</f>
      </c>
      <c r="K45" s="45">
        <f>IF(H44="","",H44*0.03)</f>
      </c>
      <c r="L45" s="46">
        <f>IF(I44="","",I44*0.03)</f>
      </c>
      <c r="M45" s="44">
        <f>IF(D45="","",J45*D45)</f>
      </c>
      <c r="N45" s="45">
        <f>IF(E45="","",K45*E45)</f>
      </c>
      <c r="O45" s="46">
        <f>IF(F45="","",L45*F45)</f>
      </c>
    </row>
    <row r="46">
      <c r="A46" s="9">
        <v>38</v>
      </c>
      <c r="B46" s="5"/>
      <c r="C46" s="47"/>
      <c r="D46" s="57"/>
      <c r="E46" s="58"/>
      <c r="F46" s="59"/>
      <c r="G46" s="22">
        <f>IF(D46="","",G45+M46)</f>
      </c>
      <c r="H46" s="22">
        <f>IF(E46="","",H45+N46)</f>
      </c>
      <c r="I46" s="22">
        <f>IF(F46="","",I45+O46)</f>
      </c>
      <c r="J46" s="44">
        <f>IF(G45="","",G45*0.03)</f>
      </c>
      <c r="K46" s="45">
        <f>IF(H45="","",H45*0.03)</f>
      </c>
      <c r="L46" s="46">
        <f>IF(I45="","",I45*0.03)</f>
      </c>
      <c r="M46" s="44">
        <f>IF(D46="","",J46*D46)</f>
      </c>
      <c r="N46" s="45">
        <f>IF(E46="","",K46*E46)</f>
      </c>
      <c r="O46" s="46">
        <f>IF(F46="","",L46*F46)</f>
      </c>
    </row>
    <row r="47">
      <c r="A47" s="9">
        <v>39</v>
      </c>
      <c r="B47" s="5"/>
      <c r="C47" s="47"/>
      <c r="D47" s="57"/>
      <c r="E47" s="58"/>
      <c r="F47" s="59"/>
      <c r="G47" s="22">
        <f>IF(D47="","",G46+M47)</f>
      </c>
      <c r="H47" s="22">
        <f>IF(E47="","",H46+N47)</f>
      </c>
      <c r="I47" s="22">
        <f>IF(F47="","",I46+O47)</f>
      </c>
      <c r="J47" s="44">
        <f>IF(G46="","",G46*0.03)</f>
      </c>
      <c r="K47" s="45">
        <f>IF(H46="","",H46*0.03)</f>
      </c>
      <c r="L47" s="46">
        <f>IF(I46="","",I46*0.03)</f>
      </c>
      <c r="M47" s="44">
        <f>IF(D47="","",J47*D47)</f>
      </c>
      <c r="N47" s="45">
        <f>IF(E47="","",K47*E47)</f>
      </c>
      <c r="O47" s="46">
        <f>IF(F47="","",L47*F47)</f>
      </c>
    </row>
    <row r="48">
      <c r="A48" s="9">
        <v>40</v>
      </c>
      <c r="B48" s="5"/>
      <c r="C48" s="47"/>
      <c r="D48" s="57"/>
      <c r="E48" s="58"/>
      <c r="F48" s="59"/>
      <c r="G48" s="22">
        <f>IF(D48="","",G47+M48)</f>
      </c>
      <c r="H48" s="22">
        <f>IF(E48="","",H47+N48)</f>
      </c>
      <c r="I48" s="22">
        <f>IF(F48="","",I47+O48)</f>
      </c>
      <c r="J48" s="44">
        <f>IF(G47="","",G47*0.03)</f>
      </c>
      <c r="K48" s="45">
        <f>IF(H47="","",H47*0.03)</f>
      </c>
      <c r="L48" s="46">
        <f>IF(I47="","",I47*0.03)</f>
      </c>
      <c r="M48" s="44">
        <f>IF(D48="","",J48*D48)</f>
      </c>
      <c r="N48" s="45">
        <f>IF(E48="","",K48*E48)</f>
      </c>
      <c r="O48" s="46">
        <f>IF(F48="","",L48*F48)</f>
      </c>
    </row>
    <row r="49">
      <c r="A49" s="9">
        <v>41</v>
      </c>
      <c r="B49" s="5"/>
      <c r="C49" s="47"/>
      <c r="D49" s="57"/>
      <c r="E49" s="58"/>
      <c r="F49" s="59"/>
      <c r="G49" s="22">
        <f>IF(D49="","",G48+M49)</f>
      </c>
      <c r="H49" s="22">
        <f>IF(E49="","",H48+N49)</f>
      </c>
      <c r="I49" s="22">
        <f>IF(F49="","",I48+O49)</f>
      </c>
      <c r="J49" s="44">
        <f>IF(G48="","",G48*0.03)</f>
      </c>
      <c r="K49" s="45">
        <f>IF(H48="","",H48*0.03)</f>
      </c>
      <c r="L49" s="46">
        <f>IF(I48="","",I48*0.03)</f>
      </c>
      <c r="M49" s="44">
        <f>IF(D49="","",J49*D49)</f>
      </c>
      <c r="N49" s="45">
        <f>IF(E49="","",K49*E49)</f>
      </c>
      <c r="O49" s="46">
        <f>IF(F49="","",L49*F49)</f>
      </c>
    </row>
    <row r="50">
      <c r="A50" s="9">
        <v>42</v>
      </c>
      <c r="B50" s="5"/>
      <c r="C50" s="47"/>
      <c r="D50" s="57"/>
      <c r="E50" s="58"/>
      <c r="F50" s="59"/>
      <c r="G50" s="22">
        <f>IF(D50="","",G49+M50)</f>
      </c>
      <c r="H50" s="22">
        <f>IF(E50="","",H49+N50)</f>
      </c>
      <c r="I50" s="22">
        <f>IF(F50="","",I49+O50)</f>
      </c>
      <c r="J50" s="44">
        <f>IF(G49="","",G49*0.03)</f>
      </c>
      <c r="K50" s="45">
        <f>IF(H49="","",H49*0.03)</f>
      </c>
      <c r="L50" s="46">
        <f>IF(I49="","",I49*0.03)</f>
      </c>
      <c r="M50" s="44">
        <f>IF(D50="","",J50*D50)</f>
      </c>
      <c r="N50" s="45">
        <f>IF(E50="","",K50*E50)</f>
      </c>
      <c r="O50" s="46">
        <f>IF(F50="","",L50*F50)</f>
      </c>
    </row>
    <row r="51">
      <c r="A51" s="9">
        <v>43</v>
      </c>
      <c r="B51" s="5"/>
      <c r="C51" s="47"/>
      <c r="D51" s="57"/>
      <c r="E51" s="58"/>
      <c r="F51" s="80"/>
      <c r="G51" s="22">
        <f>IF(D51="","",G50+M51)</f>
      </c>
      <c r="H51" s="22">
        <f>IF(E51="","",H50+N51)</f>
      </c>
      <c r="I51" s="22">
        <f>IF(F51="","",I50+O51)</f>
      </c>
      <c r="J51" s="44">
        <f>IF(G50="","",G50*0.03)</f>
      </c>
      <c r="K51" s="45">
        <f>IF(H50="","",H50*0.03)</f>
      </c>
      <c r="L51" s="46">
        <f>IF(I50="","",I50*0.03)</f>
      </c>
      <c r="M51" s="44">
        <f>IF(D51="","",J51*D51)</f>
      </c>
      <c r="N51" s="45">
        <f>IF(E51="","",K51*E51)</f>
      </c>
      <c r="O51" s="46">
        <f>IF(F51="","",L51*F51)</f>
      </c>
    </row>
    <row r="52">
      <c r="A52" s="9">
        <v>44</v>
      </c>
      <c r="B52" s="5"/>
      <c r="C52" s="47"/>
      <c r="D52" s="57"/>
      <c r="E52" s="58"/>
      <c r="F52" s="59"/>
      <c r="G52" s="22">
        <f>IF(D52="","",G51+M52)</f>
      </c>
      <c r="H52" s="22">
        <f>IF(E52="","",H51+N52)</f>
      </c>
      <c r="I52" s="22">
        <f>IF(F52="","",I51+O52)</f>
      </c>
      <c r="J52" s="44">
        <f>IF(G51="","",G51*0.03)</f>
      </c>
      <c r="K52" s="45">
        <f>IF(H51="","",H51*0.03)</f>
      </c>
      <c r="L52" s="46">
        <f>IF(I51="","",I51*0.03)</f>
      </c>
      <c r="M52" s="44">
        <f>IF(D52="","",J52*D52)</f>
      </c>
      <c r="N52" s="45">
        <f>IF(E52="","",K52*E52)</f>
      </c>
      <c r="O52" s="46">
        <f>IF(F52="","",L52*F52)</f>
      </c>
    </row>
    <row r="53">
      <c r="A53" s="9">
        <v>45</v>
      </c>
      <c r="B53" s="5"/>
      <c r="C53" s="47"/>
      <c r="D53" s="57"/>
      <c r="E53" s="58"/>
      <c r="F53" s="59"/>
      <c r="G53" s="22">
        <f>IF(D53="","",G52+M53)</f>
      </c>
      <c r="H53" s="22">
        <f>IF(E53="","",H52+N53)</f>
      </c>
      <c r="I53" s="22">
        <f>IF(F53="","",I52+O53)</f>
      </c>
      <c r="J53" s="44">
        <f>IF(G52="","",G52*0.03)</f>
      </c>
      <c r="K53" s="45">
        <f>IF(H52="","",H52*0.03)</f>
      </c>
      <c r="L53" s="46">
        <f>IF(I52="","",I52*0.03)</f>
      </c>
      <c r="M53" s="44">
        <f>IF(D53="","",J53*D53)</f>
      </c>
      <c r="N53" s="45">
        <f>IF(E53="","",K53*E53)</f>
      </c>
      <c r="O53" s="46">
        <f>IF(F53="","",L53*F53)</f>
      </c>
    </row>
    <row r="54">
      <c r="A54" s="9">
        <v>46</v>
      </c>
      <c r="B54" s="5"/>
      <c r="C54" s="47"/>
      <c r="D54" s="57"/>
      <c r="E54" s="58"/>
      <c r="F54" s="59"/>
      <c r="G54" s="22">
        <f>IF(D54="","",G53+M54)</f>
      </c>
      <c r="H54" s="22">
        <f>IF(E54="","",H53+N54)</f>
      </c>
      <c r="I54" s="22">
        <f>IF(F54="","",I53+O54)</f>
      </c>
      <c r="J54" s="44">
        <f>IF(G53="","",G53*0.03)</f>
      </c>
      <c r="K54" s="45">
        <f>IF(H53="","",H53*0.03)</f>
      </c>
      <c r="L54" s="46">
        <f>IF(I53="","",I53*0.03)</f>
      </c>
      <c r="M54" s="44">
        <f>IF(D54="","",J54*D54)</f>
      </c>
      <c r="N54" s="45">
        <f>IF(E54="","",K54*E54)</f>
      </c>
      <c r="O54" s="46">
        <f>IF(F54="","",L54*F54)</f>
      </c>
    </row>
    <row r="55">
      <c r="A55" s="9">
        <v>47</v>
      </c>
      <c r="B55" s="5"/>
      <c r="C55" s="47"/>
      <c r="D55" s="57"/>
      <c r="E55" s="58"/>
      <c r="F55" s="59"/>
      <c r="G55" s="22">
        <f>IF(D55="","",G54+M55)</f>
      </c>
      <c r="H55" s="22">
        <f>IF(E55="","",H54+N55)</f>
      </c>
      <c r="I55" s="22">
        <f>IF(F55="","",I54+O55)</f>
      </c>
      <c r="J55" s="44">
        <f>IF(G54="","",G54*0.03)</f>
      </c>
      <c r="K55" s="45">
        <f>IF(H54="","",H54*0.03)</f>
      </c>
      <c r="L55" s="46">
        <f>IF(I54="","",I54*0.03)</f>
      </c>
      <c r="M55" s="44">
        <f>IF(D55="","",J55*D55)</f>
      </c>
      <c r="N55" s="45">
        <f>IF(E55="","",K55*E55)</f>
      </c>
      <c r="O55" s="46">
        <f>IF(F55="","",L55*F55)</f>
      </c>
    </row>
    <row r="56">
      <c r="A56" s="9">
        <v>48</v>
      </c>
      <c r="B56" s="5"/>
      <c r="C56" s="47"/>
      <c r="D56" s="57"/>
      <c r="E56" s="58"/>
      <c r="F56" s="59"/>
      <c r="G56" s="22">
        <f>IF(D56="","",G55+M56)</f>
      </c>
      <c r="H56" s="22">
        <f>IF(E56="","",H55+N56)</f>
      </c>
      <c r="I56" s="22">
        <f>IF(F56="","",I55+O56)</f>
      </c>
      <c r="J56" s="44">
        <f>IF(G55="","",G55*0.03)</f>
      </c>
      <c r="K56" s="45">
        <f>IF(H55="","",H55*0.03)</f>
      </c>
      <c r="L56" s="46">
        <f>IF(I55="","",I55*0.03)</f>
      </c>
      <c r="M56" s="44">
        <f>IF(D56="","",J56*D56)</f>
      </c>
      <c r="N56" s="45">
        <f>IF(E56="","",K56*E56)</f>
      </c>
      <c r="O56" s="46">
        <f>IF(F56="","",L56*F56)</f>
      </c>
    </row>
    <row r="57">
      <c r="A57" s="9">
        <v>49</v>
      </c>
      <c r="B57" s="5"/>
      <c r="C57" s="47"/>
      <c r="D57" s="57"/>
      <c r="E57" s="58"/>
      <c r="F57" s="59"/>
      <c r="G57" s="22">
        <f>IF(D57="","",G56+M57)</f>
      </c>
      <c r="H57" s="22">
        <f>IF(E57="","",H56+N57)</f>
      </c>
      <c r="I57" s="22">
        <f>IF(F57="","",I56+O57)</f>
      </c>
      <c r="J57" s="44">
        <f>IF(G56="","",G56*0.03)</f>
      </c>
      <c r="K57" s="45">
        <f>IF(H56="","",H56*0.03)</f>
      </c>
      <c r="L57" s="46">
        <f>IF(I56="","",I56*0.03)</f>
      </c>
      <c r="M57" s="44">
        <f>IF(D57="","",J57*D57)</f>
      </c>
      <c r="N57" s="45">
        <f>IF(E57="","",K57*E57)</f>
      </c>
      <c r="O57" s="46">
        <f>IF(F57="","",L57*F57)</f>
      </c>
    </row>
    <row r="58" ht="19">
      <c r="A58" s="9">
        <v>50</v>
      </c>
      <c r="B58" s="6"/>
      <c r="C58" s="51"/>
      <c r="D58" s="61"/>
      <c r="E58" s="62"/>
      <c r="F58" s="63"/>
      <c r="G58" s="22">
        <f>IF(D58="","",G57+M58)</f>
      </c>
      <c r="H58" s="22">
        <f>IF(E58="","",H57+N58)</f>
      </c>
      <c r="I58" s="22">
        <f>IF(F58="","",I57+O58)</f>
      </c>
      <c r="J58" s="44">
        <f>IF(G57="","",G57*0.03)</f>
      </c>
      <c r="K58" s="45">
        <f>IF(H57="","",H57*0.03)</f>
      </c>
      <c r="L58" s="46">
        <f>IF(I57="","",I57*0.03)</f>
      </c>
      <c r="M58" s="44">
        <f>IF(D58="","",J58*D58)</f>
      </c>
      <c r="N58" s="45">
        <f>IF(E58="","",K58*E58)</f>
      </c>
      <c r="O58" s="46">
        <f>IF(F58="","",L58*F58)</f>
      </c>
    </row>
    <row r="59" ht="19">
      <c r="A59" s="9"/>
      <c r="B59" s="89" t="s">
        <v>5</v>
      </c>
      <c r="C59" s="90"/>
      <c r="D59" s="7">
        <f>COUNTIF(D9:D58,1.27)</f>
        <v>23</v>
      </c>
      <c r="E59" s="7">
        <f>COUNTIF(E9:E58,1.5)</f>
        <v>19</v>
      </c>
      <c r="F59" s="8">
        <f>COUNTIF(F9:F58,2)</f>
        <v>17</v>
      </c>
      <c r="G59" s="70">
        <f>M59+G8</f>
        <v>190942.90861455034</v>
      </c>
      <c r="H59" s="71">
        <f>N59+H8</f>
        <v>165081.5718481723</v>
      </c>
      <c r="I59" s="72">
        <f>O59+I8</f>
        <v>181230.9032481686</v>
      </c>
      <c r="J59" s="67" t="s">
        <v>32</v>
      </c>
      <c r="K59" s="68" t="e">
        <f>B58-B9</f>
        <v>#VALUE!</v>
      </c>
      <c r="L59" s="69" t="s">
        <v>33</v>
      </c>
      <c r="M59" s="95">
        <f>SUM(M9:M58)</f>
        <v>90942.90861455034</v>
      </c>
      <c r="N59" s="96">
        <f>SUM(N9:N58)</f>
        <v>65081.57184817227</v>
      </c>
      <c r="O59" s="97">
        <f>SUM(O9:O58)</f>
        <v>81230.9032481686</v>
      </c>
    </row>
    <row r="60" ht="19">
      <c r="A60" s="9"/>
      <c r="B60" s="83" t="s">
        <v>6</v>
      </c>
      <c r="C60" s="84"/>
      <c r="D60" s="7">
        <f>COUNTIF(D9:D58,-1)</f>
        <v>7</v>
      </c>
      <c r="E60" s="7">
        <f>COUNTIF(E9:E58,-1)</f>
        <v>11</v>
      </c>
      <c r="F60" s="8">
        <f>COUNTIF(F9:F58,-1)</f>
        <v>13</v>
      </c>
      <c r="G60" s="81" t="s">
        <v>31</v>
      </c>
      <c r="H60" s="82"/>
      <c r="I60" s="88"/>
      <c r="J60" s="81" t="s">
        <v>34</v>
      </c>
      <c r="K60" s="82"/>
      <c r="L60" s="88"/>
      <c r="M60" s="9"/>
      <c r="N60" s="3"/>
      <c r="O60" s="4"/>
    </row>
    <row r="61" ht="19">
      <c r="A61" s="9"/>
      <c r="B61" s="83" t="s">
        <v>36</v>
      </c>
      <c r="C61" s="84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1.9094290861455034</v>
      </c>
      <c r="H61" s="77">
        <f>H59/H8</f>
        <v>1.650815718481723</v>
      </c>
      <c r="I61" s="78">
        <f>I59/I8</f>
        <v>1.812309032481686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ht="19">
      <c r="A62" s="3"/>
      <c r="B62" s="81" t="s">
        <v>4</v>
      </c>
      <c r="C62" s="82"/>
      <c r="D62" s="79">
        <f>D59/(D59+D60+D61)</f>
        <v>0.7666666666666667</v>
      </c>
      <c r="E62" s="74">
        <f>E59/(E59+E60+E61)</f>
        <v>0.6333333333333333</v>
      </c>
      <c r="F62" s="75">
        <f>F59/(F59+F60+F61)</f>
        <v>0.5666666666666667</v>
      </c>
    </row>
    <row r="64">
      <c r="D64" s="73"/>
      <c r="E64" s="73"/>
      <c r="F64" s="73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"/>
  <sheetViews>
    <sheetView zoomScale="80" zoomScaleNormal="80" workbookViewId="0" topLeftCell="A840" tabSelected="1">
      <selection activeCell="G875" sqref="G875" activeCellId="0"/>
    </sheetView>
  </sheetViews>
  <sheetFormatPr defaultColWidth="8.125" defaultRowHeight="14.25" x14ac:dyDescent="0.4" outlineLevelRow="0" outlineLevelCol="0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1">
      <c r="A1" s="53">
        <v>1</v>
      </c>
    </row>
    <row r="30">
      <c r="A30" s="53">
        <v>2</v>
      </c>
    </row>
    <row r="60">
      <c r="A60" s="53">
        <v>3</v>
      </c>
    </row>
    <row r="90">
      <c r="A90" s="53">
        <v>4</v>
      </c>
    </row>
    <row r="120">
      <c r="A120" s="53">
        <v>5</v>
      </c>
    </row>
    <row r="150">
      <c r="A150" s="53">
        <v>6</v>
      </c>
    </row>
    <row r="180">
      <c r="A180" s="53">
        <v>7</v>
      </c>
    </row>
    <row r="210">
      <c r="A210" s="53">
        <v>8</v>
      </c>
    </row>
    <row r="240">
      <c r="A240" s="53">
        <v>9</v>
      </c>
    </row>
    <row r="270">
      <c r="A270" s="53">
        <v>10</v>
      </c>
    </row>
    <row r="300">
      <c r="A300" s="53">
        <v>11</v>
      </c>
    </row>
    <row r="330">
      <c r="A330" s="53">
        <v>12</v>
      </c>
    </row>
    <row r="360">
      <c r="A360" s="53">
        <v>13</v>
      </c>
    </row>
    <row r="390">
      <c r="A390" s="53">
        <v>14</v>
      </c>
    </row>
    <row r="420">
      <c r="A420" s="53">
        <v>15</v>
      </c>
    </row>
    <row r="450">
      <c r="A450" s="53">
        <v>16</v>
      </c>
    </row>
    <row r="480">
      <c r="A480" s="53">
        <v>17</v>
      </c>
    </row>
    <row r="510">
      <c r="A510" s="53">
        <v>18</v>
      </c>
    </row>
    <row r="540">
      <c r="A540" s="53">
        <v>19</v>
      </c>
    </row>
    <row r="570">
      <c r="A570" s="53">
        <v>20</v>
      </c>
    </row>
    <row r="600">
      <c r="A600" s="53">
        <v>21</v>
      </c>
    </row>
    <row r="630">
      <c r="A630" s="53">
        <v>22</v>
      </c>
    </row>
    <row r="660">
      <c r="A660" s="53">
        <v>23</v>
      </c>
    </row>
    <row r="690">
      <c r="A690" s="53">
        <v>24</v>
      </c>
    </row>
    <row r="720">
      <c r="A720" s="53">
        <v>25</v>
      </c>
    </row>
    <row r="750">
      <c r="A750" s="53">
        <v>26</v>
      </c>
    </row>
    <row r="780">
      <c r="A780" s="53">
        <v>27</v>
      </c>
    </row>
    <row r="810">
      <c r="A810" s="53">
        <v>28</v>
      </c>
    </row>
    <row r="840">
      <c r="A840" s="53">
        <v>29</v>
      </c>
    </row>
    <row r="870">
      <c r="A870" s="53">
        <v>30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125" defaultRowHeight="13.5" x14ac:dyDescent="0.4" outlineLevelRow="0" outlineLevelCol="0"/>
  <cols>
    <col min="1" max="16384" width="8.125" style="52"/>
  </cols>
  <sheetData>
    <row r="1">
      <c r="A1" s="52" t="s">
        <v>27</v>
      </c>
    </row>
    <row r="2">
      <c r="A2" s="91"/>
      <c r="B2" s="92"/>
      <c r="C2" s="92"/>
      <c r="D2" s="92"/>
      <c r="E2" s="92"/>
      <c r="F2" s="92"/>
      <c r="G2" s="92"/>
      <c r="H2" s="92"/>
      <c r="I2" s="92"/>
      <c r="J2" s="92"/>
    </row>
    <row r="3">
      <c r="A3" s="92"/>
      <c r="B3" s="92"/>
      <c r="C3" s="92"/>
      <c r="D3" s="92"/>
      <c r="E3" s="92"/>
      <c r="F3" s="92"/>
      <c r="G3" s="92"/>
      <c r="H3" s="92"/>
      <c r="I3" s="92"/>
      <c r="J3" s="92"/>
    </row>
    <row r="4">
      <c r="A4" s="92"/>
      <c r="B4" s="92"/>
      <c r="C4" s="92"/>
      <c r="D4" s="92"/>
      <c r="E4" s="92"/>
      <c r="F4" s="92"/>
      <c r="G4" s="92"/>
      <c r="H4" s="92"/>
      <c r="I4" s="92"/>
      <c r="J4" s="92"/>
    </row>
    <row r="5">
      <c r="A5" s="92"/>
      <c r="B5" s="92"/>
      <c r="C5" s="92"/>
      <c r="D5" s="92"/>
      <c r="E5" s="92"/>
      <c r="F5" s="92"/>
      <c r="G5" s="92"/>
      <c r="H5" s="92"/>
      <c r="I5" s="92"/>
      <c r="J5" s="92"/>
    </row>
    <row r="6">
      <c r="A6" s="92"/>
      <c r="B6" s="92"/>
      <c r="C6" s="92"/>
      <c r="D6" s="92"/>
      <c r="E6" s="92"/>
      <c r="F6" s="92"/>
      <c r="G6" s="92"/>
      <c r="H6" s="92"/>
      <c r="I6" s="92"/>
      <c r="J6" s="92"/>
    </row>
    <row r="7">
      <c r="A7" s="92"/>
      <c r="B7" s="92"/>
      <c r="C7" s="92"/>
      <c r="D7" s="92"/>
      <c r="E7" s="92"/>
      <c r="F7" s="92"/>
      <c r="G7" s="92"/>
      <c r="H7" s="92"/>
      <c r="I7" s="92"/>
      <c r="J7" s="92"/>
    </row>
    <row r="8">
      <c r="A8" s="92"/>
      <c r="B8" s="92"/>
      <c r="C8" s="92"/>
      <c r="D8" s="92"/>
      <c r="E8" s="92"/>
      <c r="F8" s="92"/>
      <c r="G8" s="92"/>
      <c r="H8" s="92"/>
      <c r="I8" s="92"/>
      <c r="J8" s="92"/>
    </row>
    <row r="9">
      <c r="A9" s="92"/>
      <c r="B9" s="92"/>
      <c r="C9" s="92"/>
      <c r="D9" s="92"/>
      <c r="E9" s="92"/>
      <c r="F9" s="92"/>
      <c r="G9" s="92"/>
      <c r="H9" s="92"/>
      <c r="I9" s="92"/>
      <c r="J9" s="92"/>
    </row>
    <row r="11">
      <c r="A11" s="52" t="s">
        <v>28</v>
      </c>
    </row>
    <row r="12">
      <c r="A12" s="93"/>
      <c r="B12" s="94"/>
      <c r="C12" s="94"/>
      <c r="D12" s="94"/>
      <c r="E12" s="94"/>
      <c r="F12" s="94"/>
      <c r="G12" s="94"/>
      <c r="H12" s="94"/>
      <c r="I12" s="94"/>
      <c r="J12" s="94"/>
    </row>
    <row r="13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>
      <c r="A21" s="52" t="s">
        <v>29</v>
      </c>
    </row>
    <row r="22">
      <c r="A22" s="93"/>
      <c r="B22" s="93"/>
      <c r="C22" s="93"/>
      <c r="D22" s="93"/>
      <c r="E22" s="93"/>
      <c r="F22" s="93"/>
      <c r="G22" s="93"/>
      <c r="H22" s="93"/>
      <c r="I22" s="93"/>
      <c r="J22" s="93"/>
    </row>
    <row r="23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 x14ac:dyDescent="0.4" outlineLevelRow="0" outlineLevelCol="0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>
      <c r="A1" s="30" t="s">
        <v>15</v>
      </c>
      <c r="B1" s="31"/>
      <c r="C1" s="32"/>
      <c r="D1" s="33"/>
      <c r="E1" s="32"/>
      <c r="F1" s="33"/>
      <c r="G1" s="32"/>
      <c r="H1" s="33"/>
    </row>
    <row r="2">
      <c r="A2" s="34"/>
      <c r="B2" s="32"/>
      <c r="C2" s="32"/>
      <c r="D2" s="33"/>
      <c r="E2" s="32"/>
      <c r="F2" s="33"/>
      <c r="G2" s="32"/>
      <c r="H2" s="33"/>
    </row>
    <row r="3">
      <c r="A3" s="35" t="s">
        <v>16</v>
      </c>
      <c r="B3" s="35" t="s">
        <v>7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>
      <c r="A5" s="37" t="s">
        <v>21</v>
      </c>
      <c r="B5" s="37"/>
      <c r="C5" s="37"/>
      <c r="D5" s="38"/>
      <c r="E5" s="37"/>
      <c r="F5" s="39"/>
      <c r="G5" s="37"/>
      <c r="H5" s="39"/>
    </row>
    <row r="6">
      <c r="A6" s="37" t="s">
        <v>21</v>
      </c>
      <c r="B6" s="37"/>
      <c r="C6" s="37"/>
      <c r="D6" s="39"/>
      <c r="E6" s="37"/>
      <c r="F6" s="39"/>
      <c r="G6" s="37"/>
      <c r="H6" s="39"/>
    </row>
    <row r="7">
      <c r="A7" s="37" t="s">
        <v>21</v>
      </c>
      <c r="B7" s="37"/>
      <c r="C7" s="37"/>
      <c r="D7" s="39"/>
      <c r="E7" s="37"/>
      <c r="F7" s="39"/>
      <c r="G7" s="37"/>
      <c r="H7" s="39"/>
    </row>
    <row r="8">
      <c r="A8" s="37" t="s">
        <v>21</v>
      </c>
      <c r="B8" s="37"/>
      <c r="C8" s="37"/>
      <c r="D8" s="39"/>
      <c r="E8" s="37"/>
      <c r="F8" s="39"/>
      <c r="G8" s="37"/>
      <c r="H8" s="39"/>
    </row>
    <row r="9">
      <c r="A9" s="37" t="s">
        <v>21</v>
      </c>
      <c r="B9" s="37"/>
      <c r="C9" s="37"/>
      <c r="D9" s="39"/>
      <c r="E9" s="37"/>
      <c r="F9" s="39"/>
      <c r="G9" s="37"/>
      <c r="H9" s="39"/>
    </row>
    <row r="10">
      <c r="A10" s="37" t="s">
        <v>21</v>
      </c>
      <c r="B10" s="37"/>
      <c r="C10" s="37"/>
      <c r="D10" s="39"/>
      <c r="E10" s="37"/>
      <c r="F10" s="39"/>
      <c r="G10" s="37"/>
      <c r="H10" s="39"/>
    </row>
    <row r="11">
      <c r="A11" s="37" t="s">
        <v>21</v>
      </c>
      <c r="B11" s="37"/>
      <c r="C11" s="37"/>
      <c r="D11" s="39"/>
      <c r="E11" s="37"/>
      <c r="F11" s="39"/>
      <c r="G11" s="37"/>
      <c r="H11" s="39"/>
    </row>
    <row r="12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2022-02-05T09:18:16Z</dcterms:modified>
</cp:coreProperties>
</file>