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検証シート" sheetId="1" r:id="rId4"/>
    <sheet name="画像" sheetId="2" r:id="rId5"/>
    <sheet name="気づき" sheetId="3" r:id="rId6"/>
    <sheet name="検証終了通貨" sheetId="4" r:id="rId7"/>
  </sheets>
</workbook>
</file>

<file path=xl/sharedStrings.xml><?xml version="1.0" encoding="utf-8"?>
<sst xmlns="http://schemas.openxmlformats.org/spreadsheetml/2006/main" uniqueCount="47">
  <si>
    <t>通貨ペア</t>
  </si>
  <si>
    <t>USDJPY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</si>
  <si>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</si>
  <si>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</si>
  <si>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</si>
  <si>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</si>
  <si>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</si>
  <si>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</si>
  <si>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</si>
  <si>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</si>
  <si>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</si>
  <si>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 val="1"/>
        <sz val="11"/>
        <color indexed="8"/>
        <rFont val="游ゴシック"/>
      </rPr>
      <t>決済</t>
    </r>
    <r>
      <rPr>
        <b val="1"/>
        <sz val="9"/>
        <color indexed="8"/>
        <rFont val="游ゴシック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</si>
  <si>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</si>
  <si>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</si>
  <si>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</si>
  <si>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</si>
  <si>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</si>
  <si>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</si>
  <si>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</si>
  <si>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</si>
  <si>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</si>
  <si>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</si>
  <si>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</si>
  <si>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</si>
  <si>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</si>
  <si>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</si>
  <si>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</si>
  <si>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</si>
  <si>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</si>
  <si>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</si>
  <si>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</si>
  <si>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</si>
  <si>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</si>
  <si>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</si>
  <si>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画像9</t>
  </si>
  <si>
    <t>画像10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</si>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</sst>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&quot; &quot;"/>
    <numFmt numFmtId="60" formatCode="#,##0&quot; &quot;;(#,##0)"/>
    <numFmt numFmtId="61" formatCode="yyyy/m/d"/>
    <numFmt numFmtId="62" formatCode="0.0%"/>
  </numFmts>
  <fonts count="9">
    <font>
      <sz val="11"/>
      <color indexed="8"/>
      <name val="游ゴシック"/>
    </font>
    <font>
      <sz val="12"/>
      <color indexed="8"/>
      <name val="ヒラギノ角ゴ ProN W3"/>
    </font>
    <font>
      <sz val="14"/>
      <color indexed="8"/>
      <name val="游ゴシック"/>
    </font>
    <font>
      <b val="1"/>
      <sz val="11"/>
      <color indexed="8"/>
      <name val="游ゴシック"/>
    </font>
    <font>
      <b val="1"/>
      <sz val="9"/>
      <color indexed="8"/>
      <name val="游ゴシック"/>
    </font>
    <font>
      <sz val="12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4"/>
      <color indexed="10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25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borderId="1" applyNumberFormat="1" applyFont="1" applyFill="0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0" borderId="1" applyNumberFormat="1" applyFont="1" applyFill="0" applyBorder="1" applyAlignment="1" applyProtection="0">
      <alignment vertical="center"/>
    </xf>
    <xf numFmtId="59" fontId="0" borderId="1" applyNumberFormat="1" applyFont="1" applyFill="0" applyBorder="1" applyAlignment="1" applyProtection="0">
      <alignment vertical="center"/>
    </xf>
    <xf numFmtId="49" fontId="3" borderId="2" applyNumberFormat="1" applyFont="1" applyFill="0" applyBorder="1" applyAlignment="1" applyProtection="0">
      <alignment vertical="center"/>
    </xf>
    <xf numFmtId="0" fontId="0" borderId="2" applyNumberFormat="0" applyFont="1" applyFill="0" applyBorder="1" applyAlignment="1" applyProtection="0">
      <alignment vertical="center"/>
    </xf>
    <xf numFmtId="49" fontId="0" borderId="2" applyNumberFormat="1" applyFont="1" applyFill="0" applyBorder="1" applyAlignment="1" applyProtection="0">
      <alignment vertical="center"/>
    </xf>
    <xf numFmtId="49" fontId="3" borderId="3" applyNumberFormat="1" applyFont="1" applyFill="0" applyBorder="1" applyAlignment="1" applyProtection="0">
      <alignment vertical="center"/>
    </xf>
    <xf numFmtId="49" fontId="4" borderId="4" applyNumberFormat="1" applyFont="1" applyFill="0" applyBorder="1" applyAlignment="1" applyProtection="0">
      <alignment horizontal="left" vertical="center"/>
    </xf>
    <xf numFmtId="0" fontId="3" borderId="5" applyNumberFormat="0" applyFont="1" applyFill="0" applyBorder="1" applyAlignment="1" applyProtection="0">
      <alignment horizontal="left" vertical="center"/>
    </xf>
    <xf numFmtId="0" fontId="3" borderId="6" applyNumberFormat="0" applyFont="1" applyFill="0" applyBorder="1" applyAlignment="1" applyProtection="0">
      <alignment horizontal="left" vertical="center"/>
    </xf>
    <xf numFmtId="49" fontId="3" borderId="4" applyNumberFormat="1" applyFont="1" applyFill="0" applyBorder="1" applyAlignment="1" applyProtection="0">
      <alignment horizontal="center" vertical="center"/>
    </xf>
    <xf numFmtId="0" fontId="3" borderId="5" applyNumberFormat="0" applyFont="1" applyFill="0" applyBorder="1" applyAlignment="1" applyProtection="0">
      <alignment horizontal="center" vertical="center"/>
    </xf>
    <xf numFmtId="0" fontId="3" borderId="6" applyNumberFormat="0" applyFont="1" applyFill="0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vertical="center"/>
    </xf>
    <xf numFmtId="0" fontId="3" borderId="8" applyNumberFormat="0" applyFont="1" applyFill="0" applyBorder="1" applyAlignment="1" applyProtection="0">
      <alignment vertical="center"/>
    </xf>
    <xf numFmtId="49" fontId="3" borderId="8" applyNumberFormat="1" applyFont="1" applyFill="0" applyBorder="1" applyAlignment="1" applyProtection="0">
      <alignment vertical="center"/>
    </xf>
    <xf numFmtId="49" fontId="4" borderId="8" applyNumberFormat="1" applyFont="1" applyFill="0" applyBorder="1" applyAlignment="1" applyProtection="0">
      <alignment vertical="center"/>
    </xf>
    <xf numFmtId="0" fontId="3" borderId="4" applyNumberFormat="1" applyFont="1" applyFill="0" applyBorder="1" applyAlignment="1" applyProtection="0">
      <alignment vertical="center"/>
    </xf>
    <xf numFmtId="0" fontId="3" borderId="5" applyNumberFormat="1" applyFont="1" applyFill="0" applyBorder="1" applyAlignment="1" applyProtection="0">
      <alignment vertical="center"/>
    </xf>
    <xf numFmtId="0" fontId="3" borderId="6" applyNumberFormat="1" applyFont="1" applyFill="0" applyBorder="1" applyAlignment="1" applyProtection="0">
      <alignment vertical="center"/>
    </xf>
    <xf numFmtId="49" fontId="0" borderId="9" applyNumberFormat="1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horizontal="center" vertical="center"/>
    </xf>
    <xf numFmtId="0" fontId="3" borderId="4" applyNumberFormat="0" applyFont="1" applyFill="0" applyBorder="1" applyAlignment="1" applyProtection="0">
      <alignment vertical="center"/>
    </xf>
    <xf numFmtId="0" fontId="3" borderId="5" applyNumberFormat="0" applyFont="1" applyFill="0" applyBorder="1" applyAlignment="1" applyProtection="0">
      <alignment vertical="center"/>
    </xf>
    <xf numFmtId="0" fontId="3" borderId="6" applyNumberFormat="0" applyFont="1" applyFill="0" applyBorder="1" applyAlignment="1" applyProtection="0">
      <alignment vertical="center"/>
    </xf>
    <xf numFmtId="60" fontId="0" borderId="4" applyNumberFormat="1" applyFont="1" applyFill="0" applyBorder="1" applyAlignment="1" applyProtection="0">
      <alignment vertical="center"/>
    </xf>
    <xf numFmtId="60" fontId="0" borderId="5" applyNumberFormat="1" applyFont="1" applyFill="0" applyBorder="1" applyAlignment="1" applyProtection="0">
      <alignment vertical="center"/>
    </xf>
    <xf numFmtId="60" fontId="0" borderId="6" applyNumberFormat="1" applyFont="1" applyFill="0" applyBorder="1" applyAlignment="1" applyProtection="0">
      <alignment vertical="center"/>
    </xf>
    <xf numFmtId="49" fontId="0" borderId="4" applyNumberFormat="1" applyFont="1" applyFill="0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horizontal="center" vertical="center"/>
    </xf>
    <xf numFmtId="0" fontId="0" borderId="3" applyNumberFormat="1" applyFont="1" applyFill="0" applyBorder="1" applyAlignment="1" applyProtection="0">
      <alignment vertical="center"/>
    </xf>
    <xf numFmtId="61" fontId="0" borderId="3" applyNumberFormat="1" applyFont="1" applyFill="0" applyBorder="1" applyAlignment="1" applyProtection="0">
      <alignment vertical="center"/>
    </xf>
    <xf numFmtId="0" fontId="0" borderId="3" applyNumberFormat="1" applyFont="1" applyFill="0" applyBorder="1" applyAlignment="1" applyProtection="0">
      <alignment horizontal="center" vertical="center"/>
    </xf>
    <xf numFmtId="0" fontId="0" borderId="10" applyNumberFormat="1" applyFont="1" applyFill="0" applyBorder="1" applyAlignment="1" applyProtection="0">
      <alignment vertical="center"/>
    </xf>
    <xf numFmtId="0" fontId="0" borderId="11" applyNumberFormat="1" applyFont="1" applyFill="0" applyBorder="1" applyAlignment="1" applyProtection="0">
      <alignment vertical="center"/>
    </xf>
    <xf numFmtId="0" fontId="0" borderId="12" applyNumberFormat="1" applyFont="1" applyFill="0" applyBorder="1" applyAlignment="1" applyProtection="0">
      <alignment vertical="center"/>
    </xf>
    <xf numFmtId="60" fontId="0" borderId="10" applyNumberFormat="1" applyFont="1" applyFill="0" applyBorder="1" applyAlignment="1" applyProtection="0">
      <alignment vertical="center"/>
    </xf>
    <xf numFmtId="60" fontId="0" borderId="11" applyNumberFormat="1" applyFont="1" applyFill="0" applyBorder="1" applyAlignment="1" applyProtection="0">
      <alignment vertical="center"/>
    </xf>
    <xf numFmtId="60" fontId="0" borderId="12" applyNumberFormat="1" applyFont="1" applyFill="0" applyBorder="1" applyAlignment="1" applyProtection="0">
      <alignment vertical="center"/>
    </xf>
    <xf numFmtId="60" fontId="0" borderId="7" applyNumberFormat="1" applyFont="1" applyFill="0" applyBorder="1" applyAlignment="1" applyProtection="0">
      <alignment vertical="center"/>
    </xf>
    <xf numFmtId="60" fontId="0" borderId="1" applyNumberFormat="1" applyFont="1" applyFill="0" applyBorder="1" applyAlignment="1" applyProtection="0">
      <alignment vertical="center"/>
    </xf>
    <xf numFmtId="0" fontId="0" borderId="13" applyNumberFormat="1" applyFont="1" applyFill="0" applyBorder="1" applyAlignment="1" applyProtection="0">
      <alignment vertical="center"/>
    </xf>
    <xf numFmtId="61" fontId="0" borderId="13" applyNumberFormat="1" applyFont="1" applyFill="0" applyBorder="1" applyAlignment="1" applyProtection="0">
      <alignment vertical="center"/>
    </xf>
    <xf numFmtId="0" fontId="0" borderId="13" applyNumberFormat="1" applyFont="1" applyFill="0" applyBorder="1" applyAlignment="1" applyProtection="0">
      <alignment horizontal="center" vertical="center"/>
    </xf>
    <xf numFmtId="0" fontId="0" borderId="7" applyNumberFormat="1" applyFont="1" applyFill="0" applyBorder="1" applyAlignment="1" applyProtection="0">
      <alignment vertical="center"/>
    </xf>
    <xf numFmtId="0" fontId="0" borderId="1" applyNumberFormat="1" applyFont="1" applyFill="0" applyBorder="1" applyAlignment="1" applyProtection="0">
      <alignment vertical="center"/>
    </xf>
    <xf numFmtId="0" fontId="0" borderId="14" applyNumberFormat="1" applyFont="1" applyFill="0" applyBorder="1" applyAlignment="1" applyProtection="0">
      <alignment vertical="center"/>
    </xf>
    <xf numFmtId="60" fontId="0" borderId="15" applyNumberFormat="1" applyFont="1" applyFill="0" applyBorder="1" applyAlignment="1" applyProtection="0">
      <alignment vertical="center"/>
    </xf>
    <xf numFmtId="0" fontId="0" borderId="16" applyNumberFormat="1" applyFont="1" applyFill="0" applyBorder="1" applyAlignment="1" applyProtection="0">
      <alignment vertical="center"/>
    </xf>
    <xf numFmtId="0" fontId="0" borderId="17" applyNumberFormat="1" applyFont="1" applyFill="0" applyBorder="1" applyAlignment="1" applyProtection="0">
      <alignment vertical="center"/>
    </xf>
    <xf numFmtId="0" fontId="0" borderId="18" applyNumberFormat="1" applyFont="1" applyFill="0" applyBorder="1" applyAlignment="1" applyProtection="0">
      <alignment vertical="center"/>
    </xf>
    <xf numFmtId="0" fontId="0" borderId="19" applyNumberFormat="1" applyFont="1" applyFill="0" applyBorder="1" applyAlignment="1" applyProtection="0">
      <alignment vertical="center"/>
    </xf>
    <xf numFmtId="0" fontId="0" borderId="15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center"/>
    </xf>
    <xf numFmtId="49" fontId="0" borderId="7" applyNumberFormat="1" applyFont="1" applyFill="0" applyBorder="1" applyAlignment="1" applyProtection="0">
      <alignment vertical="center"/>
    </xf>
    <xf numFmtId="49" fontId="0" borderId="15" applyNumberFormat="1" applyFont="1" applyFill="0" applyBorder="1" applyAlignment="1" applyProtection="0">
      <alignment vertical="center"/>
    </xf>
    <xf numFmtId="0" fontId="0" borderId="14" applyNumberFormat="0" applyFont="1" applyFill="0" applyBorder="1" applyAlignment="1" applyProtection="0">
      <alignment vertical="center"/>
    </xf>
    <xf numFmtId="0" fontId="0" borderId="16" applyNumberFormat="0" applyFont="1" applyFill="0" applyBorder="1" applyAlignment="1" applyProtection="0">
      <alignment vertical="center"/>
    </xf>
    <xf numFmtId="0" fontId="0" borderId="17" applyNumberFormat="0" applyFont="1" applyFill="0" applyBorder="1" applyAlignment="1" applyProtection="0">
      <alignment vertical="center"/>
    </xf>
    <xf numFmtId="0" fontId="0" borderId="19" applyNumberFormat="0" applyFont="1" applyFill="0" applyBorder="1" applyAlignment="1" applyProtection="0">
      <alignment vertical="center"/>
    </xf>
    <xf numFmtId="61" fontId="0" borderId="8" applyNumberFormat="1" applyFont="1" applyFill="0" applyBorder="1" applyAlignment="1" applyProtection="0">
      <alignment vertical="center"/>
    </xf>
    <xf numFmtId="0" fontId="0" borderId="8" applyNumberFormat="0" applyFont="1" applyFill="0" applyBorder="1" applyAlignment="1" applyProtection="0">
      <alignment horizontal="center" vertical="center"/>
    </xf>
    <xf numFmtId="0" fontId="0" borderId="20" applyNumberFormat="0" applyFont="1" applyFill="0" applyBorder="1" applyAlignment="1" applyProtection="0">
      <alignment vertical="center"/>
    </xf>
    <xf numFmtId="0" fontId="0" borderId="21" applyNumberFormat="0" applyFont="1" applyFill="0" applyBorder="1" applyAlignment="1" applyProtection="0">
      <alignment vertical="center"/>
    </xf>
    <xf numFmtId="49" fontId="0" borderId="20" applyNumberFormat="1" applyFont="1" applyFill="0" applyBorder="1" applyAlignment="1" applyProtection="0">
      <alignment vertical="center"/>
    </xf>
    <xf numFmtId="49" fontId="0" borderId="21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vertical="center"/>
    </xf>
    <xf numFmtId="49" fontId="3" borderId="10" applyNumberFormat="1" applyFont="1" applyFill="0" applyBorder="1" applyAlignment="1" applyProtection="0">
      <alignment horizontal="center" vertical="center"/>
    </xf>
    <xf numFmtId="0" fontId="3" borderId="12" applyNumberFormat="0" applyFont="1" applyFill="0" applyBorder="1" applyAlignment="1" applyProtection="0">
      <alignment horizontal="center" vertical="center"/>
    </xf>
    <xf numFmtId="0" fontId="3" borderId="10" applyNumberFormat="1" applyFont="1" applyFill="0" applyBorder="1" applyAlignment="1" applyProtection="0">
      <alignment vertical="center"/>
    </xf>
    <xf numFmtId="0" fontId="3" borderId="11" applyNumberFormat="1" applyFont="1" applyFill="0" applyBorder="1" applyAlignment="1" applyProtection="0">
      <alignment vertical="center"/>
    </xf>
    <xf numFmtId="0" fontId="3" borderId="12" applyNumberFormat="1" applyFont="1" applyFill="0" applyBorder="1" applyAlignment="1" applyProtection="0">
      <alignment vertical="center"/>
    </xf>
    <xf numFmtId="49" fontId="3" borderId="9" applyNumberFormat="1" applyFont="1" applyFill="0" applyBorder="1" applyAlignment="1" applyProtection="0">
      <alignment horizontal="center" vertical="center"/>
    </xf>
    <xf numFmtId="60" fontId="3" borderId="4" applyNumberFormat="1" applyFont="1" applyFill="0" applyBorder="1" applyAlignment="1" applyProtection="0">
      <alignment vertical="center"/>
    </xf>
    <xf numFmtId="49" fontId="3" borderId="6" applyNumberFormat="1" applyFont="1" applyFill="0" applyBorder="1" applyAlignment="1" applyProtection="0">
      <alignment vertical="center"/>
    </xf>
    <xf numFmtId="49" fontId="3" borderId="7" applyNumberFormat="1" applyFont="1" applyFill="0" applyBorder="1" applyAlignment="1" applyProtection="0">
      <alignment horizontal="center" vertical="center"/>
    </xf>
    <xf numFmtId="0" fontId="3" borderId="15" applyNumberFormat="0" applyFont="1" applyFill="0" applyBorder="1" applyAlignment="1" applyProtection="0">
      <alignment horizontal="center" vertical="center"/>
    </xf>
    <xf numFmtId="0" fontId="3" borderId="7" applyNumberFormat="1" applyFont="1" applyFill="0" applyBorder="1" applyAlignment="1" applyProtection="0">
      <alignment vertical="center"/>
    </xf>
    <xf numFmtId="0" fontId="3" borderId="1" applyNumberFormat="1" applyFont="1" applyFill="0" applyBorder="1" applyAlignment="1" applyProtection="0">
      <alignment vertical="center"/>
    </xf>
    <xf numFmtId="0" fontId="3" borderId="15" applyNumberFormat="1" applyFont="1" applyFill="0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center"/>
    </xf>
    <xf numFmtId="0" fontId="0" borderId="12" applyNumberFormat="0" applyFont="1" applyFill="0" applyBorder="1" applyAlignment="1" applyProtection="0">
      <alignment vertical="center"/>
    </xf>
    <xf numFmtId="49" fontId="3" borderId="20" applyNumberFormat="1" applyFont="1" applyFill="0" applyBorder="1" applyAlignment="1" applyProtection="0">
      <alignment horizontal="center" vertical="center"/>
    </xf>
    <xf numFmtId="0" fontId="3" borderId="21" applyNumberFormat="0" applyFont="1" applyFill="0" applyBorder="1" applyAlignment="1" applyProtection="0">
      <alignment horizontal="center" vertical="center"/>
    </xf>
    <xf numFmtId="0" fontId="3" borderId="20" applyNumberFormat="1" applyFont="1" applyFill="0" applyBorder="1" applyAlignment="1" applyProtection="0">
      <alignment vertical="center"/>
    </xf>
    <xf numFmtId="0" fontId="3" borderId="2" applyNumberFormat="1" applyFont="1" applyFill="0" applyBorder="1" applyAlignment="1" applyProtection="0">
      <alignment vertical="center"/>
    </xf>
    <xf numFmtId="0" fontId="3" borderId="21" applyNumberFormat="1" applyFont="1" applyFill="0" applyBorder="1" applyAlignment="1" applyProtection="0">
      <alignment vertical="center"/>
    </xf>
    <xf numFmtId="9" fontId="3" borderId="4" applyNumberFormat="1" applyFont="1" applyFill="0" applyBorder="1" applyAlignment="1" applyProtection="0">
      <alignment vertical="center"/>
    </xf>
    <xf numFmtId="9" fontId="3" borderId="5" applyNumberFormat="1" applyFont="1" applyFill="0" applyBorder="1" applyAlignment="1" applyProtection="0">
      <alignment vertical="center"/>
    </xf>
    <xf numFmtId="9" fontId="3" borderId="6" applyNumberFormat="1" applyFont="1" applyFill="0" applyBorder="1" applyAlignment="1" applyProtection="0">
      <alignment vertical="center"/>
    </xf>
    <xf numFmtId="62" fontId="3" borderId="9" applyNumberFormat="1" applyFont="1" applyFill="0" applyBorder="1" applyAlignment="1" applyProtection="0">
      <alignment vertical="center"/>
    </xf>
    <xf numFmtId="9" fontId="3" borderId="1" applyNumberFormat="1" applyFont="1" applyFill="0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horizontal="center" vertical="center"/>
    </xf>
    <xf numFmtId="0" fontId="5" fillId="2" borderId="1" applyNumberFormat="0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center"/>
    </xf>
    <xf numFmtId="0" fontId="6" fillId="2" borderId="1" applyNumberFormat="0" applyFont="1" applyFill="1" applyBorder="1" applyAlignment="1" applyProtection="0">
      <alignment horizontal="left" vertical="top" wrapText="1"/>
    </xf>
    <xf numFmtId="0" fontId="6" fillId="2" borderId="1" applyNumberFormat="0" applyFont="1" applyFill="1" applyBorder="1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center"/>
    </xf>
    <xf numFmtId="49" fontId="7" borderId="1" applyNumberFormat="1" applyFont="1" applyFill="0" applyBorder="1" applyAlignment="1" applyProtection="0">
      <alignment horizontal="left" vertical="center"/>
    </xf>
    <xf numFmtId="0" fontId="7" borderId="1" applyNumberFormat="0" applyFont="1" applyFill="0" applyBorder="1" applyAlignment="1" applyProtection="0">
      <alignment vertical="center"/>
    </xf>
    <xf numFmtId="0" fontId="7" borderId="1" applyNumberFormat="0" applyFont="1" applyFill="0" applyBorder="1" applyAlignment="1" applyProtection="0">
      <alignment horizontal="center" vertical="center"/>
    </xf>
    <xf numFmtId="0" fontId="8" borderId="1" applyNumberFormat="0" applyFont="1" applyFill="0" applyBorder="1" applyAlignment="1" applyProtection="0">
      <alignment horizontal="center" vertical="center"/>
    </xf>
    <xf numFmtId="0" fontId="7" borderId="22" applyNumberFormat="0" applyFont="1" applyFill="0" applyBorder="1" applyAlignment="1" applyProtection="0">
      <alignment horizontal="center" vertical="center"/>
    </xf>
    <xf numFmtId="0" fontId="8" borderId="22" applyNumberFormat="0" applyFont="1" applyFill="0" applyBorder="1" applyAlignment="1" applyProtection="0">
      <alignment horizontal="center" vertical="center"/>
    </xf>
    <xf numFmtId="49" fontId="7" fillId="3" borderId="23" applyNumberFormat="1" applyFont="1" applyFill="1" applyBorder="1" applyAlignment="1" applyProtection="0">
      <alignment horizontal="center" vertical="center"/>
    </xf>
    <xf numFmtId="49" fontId="8" fillId="3" borderId="23" applyNumberFormat="1" applyFont="1" applyFill="1" applyBorder="1" applyAlignment="1" applyProtection="0">
      <alignment horizontal="center" vertical="center"/>
    </xf>
    <xf numFmtId="49" fontId="7" borderId="23" applyNumberFormat="1" applyFont="1" applyFill="0" applyBorder="1" applyAlignment="1" applyProtection="0">
      <alignment horizontal="center" vertical="center"/>
    </xf>
    <xf numFmtId="0" fontId="7" borderId="23" applyNumberFormat="0" applyFont="1" applyFill="0" applyBorder="1" applyAlignment="1" applyProtection="0">
      <alignment horizontal="center" vertical="center"/>
    </xf>
    <xf numFmtId="14" fontId="8" borderId="23" applyNumberFormat="1" applyFont="1" applyFill="0" applyBorder="1" applyAlignment="1" applyProtection="0">
      <alignment horizontal="center" vertical="center"/>
    </xf>
    <xf numFmtId="0" fontId="8" borderId="23" applyNumberFormat="0" applyFont="1" applyFill="0" applyBorder="1" applyAlignment="1" applyProtection="0">
      <alignment horizontal="center" vertical="center"/>
    </xf>
    <xf numFmtId="0" fontId="7" borderId="24" applyNumberFormat="0" applyFont="1" applyFill="0" applyBorder="1" applyAlignment="1" applyProtection="0">
      <alignment horizontal="center" vertical="center"/>
    </xf>
    <xf numFmtId="0" fontId="8" borderId="24" applyNumberFormat="0" applyFont="1" applyFill="0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9cc2e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87567</xdr:colOff>
      <xdr:row>0</xdr:row>
      <xdr:rowOff>0</xdr:rowOff>
    </xdr:from>
    <xdr:to>
      <xdr:col>5</xdr:col>
      <xdr:colOff>425849</xdr:colOff>
      <xdr:row>26</xdr:row>
      <xdr:rowOff>0</xdr:rowOff>
    </xdr:to>
    <xdr:pic>
      <xdr:nvPicPr>
        <xdr:cNvPr id="2" name="20180424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95567" y="-1"/>
          <a:ext cx="2763983" cy="4705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62167</xdr:colOff>
      <xdr:row>0</xdr:row>
      <xdr:rowOff>0</xdr:rowOff>
    </xdr:from>
    <xdr:to>
      <xdr:col>11</xdr:col>
      <xdr:colOff>336949</xdr:colOff>
      <xdr:row>26</xdr:row>
      <xdr:rowOff>55728</xdr:rowOff>
    </xdr:to>
    <xdr:pic>
      <xdr:nvPicPr>
        <xdr:cNvPr id="3" name="20180511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4240467" y="-6351"/>
          <a:ext cx="2763983" cy="47610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87567</xdr:colOff>
      <xdr:row>27</xdr:row>
      <xdr:rowOff>22225</xdr:rowOff>
    </xdr:from>
    <xdr:to>
      <xdr:col>5</xdr:col>
      <xdr:colOff>342731</xdr:colOff>
      <xdr:row>53</xdr:row>
      <xdr:rowOff>22225</xdr:rowOff>
    </xdr:to>
    <xdr:pic>
      <xdr:nvPicPr>
        <xdr:cNvPr id="4" name="20180516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95567" y="4908549"/>
          <a:ext cx="2680865" cy="4705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62167</xdr:colOff>
      <xdr:row>26</xdr:row>
      <xdr:rowOff>161925</xdr:rowOff>
    </xdr:from>
    <xdr:to>
      <xdr:col>11</xdr:col>
      <xdr:colOff>253831</xdr:colOff>
      <xdr:row>53</xdr:row>
      <xdr:rowOff>77146</xdr:rowOff>
    </xdr:to>
    <xdr:pic>
      <xdr:nvPicPr>
        <xdr:cNvPr id="5" name="20180525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240467" y="4867275"/>
          <a:ext cx="2680865" cy="48015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62167</xdr:colOff>
      <xdr:row>53</xdr:row>
      <xdr:rowOff>180975</xdr:rowOff>
    </xdr:from>
    <xdr:to>
      <xdr:col>5</xdr:col>
      <xdr:colOff>295667</xdr:colOff>
      <xdr:row>79</xdr:row>
      <xdr:rowOff>180975</xdr:rowOff>
    </xdr:to>
    <xdr:pic>
      <xdr:nvPicPr>
        <xdr:cNvPr id="6" name="20180530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570167" y="9772649"/>
          <a:ext cx="2659201" cy="47053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62167</xdr:colOff>
      <xdr:row>53</xdr:row>
      <xdr:rowOff>180975</xdr:rowOff>
    </xdr:from>
    <xdr:to>
      <xdr:col>11</xdr:col>
      <xdr:colOff>175823</xdr:colOff>
      <xdr:row>78</xdr:row>
      <xdr:rowOff>180975</xdr:rowOff>
    </xdr:to>
    <xdr:pic>
      <xdr:nvPicPr>
        <xdr:cNvPr id="7" name="20180626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4240467" y="9772649"/>
          <a:ext cx="2602857" cy="45243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87567</xdr:colOff>
      <xdr:row>81</xdr:row>
      <xdr:rowOff>3174</xdr:rowOff>
    </xdr:from>
    <xdr:to>
      <xdr:col>5</xdr:col>
      <xdr:colOff>50369</xdr:colOff>
      <xdr:row>107</xdr:row>
      <xdr:rowOff>58903</xdr:rowOff>
    </xdr:to>
    <xdr:pic>
      <xdr:nvPicPr>
        <xdr:cNvPr id="8" name="20180701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595567" y="14662149"/>
          <a:ext cx="2388503" cy="47610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62167</xdr:colOff>
      <xdr:row>80</xdr:row>
      <xdr:rowOff>180975</xdr:rowOff>
    </xdr:from>
    <xdr:to>
      <xdr:col>11</xdr:col>
      <xdr:colOff>74201</xdr:colOff>
      <xdr:row>107</xdr:row>
      <xdr:rowOff>58903</xdr:rowOff>
    </xdr:to>
    <xdr:pic>
      <xdr:nvPicPr>
        <xdr:cNvPr id="9" name="20180822.pn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4240467" y="14658974"/>
          <a:ext cx="2501235" cy="47642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87567</xdr:colOff>
      <xdr:row>108</xdr:row>
      <xdr:rowOff>0</xdr:rowOff>
    </xdr:from>
    <xdr:to>
      <xdr:col>5</xdr:col>
      <xdr:colOff>163101</xdr:colOff>
      <xdr:row>133</xdr:row>
      <xdr:rowOff>16325</xdr:rowOff>
    </xdr:to>
    <xdr:pic>
      <xdr:nvPicPr>
        <xdr:cNvPr id="10" name="20180910.png"/>
        <xdr:cNvPicPr>
          <a:picLocks noChangeAspect="1"/>
        </xdr:cNvPicPr>
      </xdr:nvPicPr>
      <xdr:blipFill>
        <a:blip r:embed="rId9">
          <a:extLst/>
        </a:blip>
        <a:stretch>
          <a:fillRect/>
        </a:stretch>
      </xdr:blipFill>
      <xdr:spPr>
        <a:xfrm>
          <a:off x="595567" y="19545300"/>
          <a:ext cx="2501235" cy="45407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62167</xdr:colOff>
      <xdr:row>107</xdr:row>
      <xdr:rowOff>180975</xdr:rowOff>
    </xdr:from>
    <xdr:to>
      <xdr:col>10</xdr:col>
      <xdr:colOff>583769</xdr:colOff>
      <xdr:row>133</xdr:row>
      <xdr:rowOff>22963</xdr:rowOff>
    </xdr:to>
    <xdr:pic>
      <xdr:nvPicPr>
        <xdr:cNvPr id="11" name="20181005.png"/>
        <xdr:cNvPicPr>
          <a:picLocks noChangeAspect="1"/>
        </xdr:cNvPicPr>
      </xdr:nvPicPr>
      <xdr:blipFill>
        <a:blip r:embed="rId10">
          <a:extLst/>
        </a:blip>
        <a:stretch>
          <a:fillRect/>
        </a:stretch>
      </xdr:blipFill>
      <xdr:spPr>
        <a:xfrm>
          <a:off x="4240467" y="19545299"/>
          <a:ext cx="2388503" cy="45473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64"/>
  <sheetViews>
    <sheetView workbookViewId="0" showGridLines="0" defaultGridColor="1"/>
  </sheetViews>
  <sheetFormatPr defaultColWidth="8.83333" defaultRowHeight="18.75" customHeight="1" outlineLevelRow="0" outlineLevelCol="0"/>
  <cols>
    <col min="1" max="1" width="4.85156" style="1" customWidth="1"/>
    <col min="2" max="2" width="12" style="1" customWidth="1"/>
    <col min="3" max="3" width="10.6719" style="1" customWidth="1"/>
    <col min="4" max="6" width="8.35156" style="1" customWidth="1"/>
    <col min="7" max="7" width="9.85156" style="1" customWidth="1"/>
    <col min="8" max="9" width="8.85156" style="1" customWidth="1"/>
    <col min="10" max="15" width="7.85156" style="1" customWidth="1"/>
    <col min="16" max="18" width="8.85156" style="1" customWidth="1"/>
    <col min="19" max="256" width="8.85156" style="1" customWidth="1"/>
  </cols>
  <sheetData>
    <row r="1" ht="16" customHeight="1">
      <c r="A1" t="s" s="2">
        <v>0</v>
      </c>
      <c r="B1" s="3"/>
      <c r="C1" t="s" s="4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6" customHeight="1">
      <c r="A2" t="s" s="2">
        <v>2</v>
      </c>
      <c r="B2" s="3"/>
      <c r="C2" t="s" s="4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" customHeight="1">
      <c r="A3" t="s" s="2">
        <v>4</v>
      </c>
      <c r="B3" s="3"/>
      <c r="C3" s="5">
        <v>100000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6" customHeight="1">
      <c r="A4" t="s" s="2">
        <v>5</v>
      </c>
      <c r="B4" s="3"/>
      <c r="C4" t="s" s="4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19.5" customHeight="1">
      <c r="A5" t="s" s="6">
        <v>7</v>
      </c>
      <c r="B5" s="7"/>
      <c r="C5" t="s" s="8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</row>
    <row r="6" ht="19.5" customHeight="1">
      <c r="A6" t="s" s="9">
        <v>9</v>
      </c>
      <c r="B6" t="s" s="9">
        <v>10</v>
      </c>
      <c r="C6" t="s" s="9">
        <v>10</v>
      </c>
      <c r="D6" t="s" s="10">
        <v>11</v>
      </c>
      <c r="E6" s="11"/>
      <c r="F6" s="12"/>
      <c r="G6" t="s" s="13">
        <v>12</v>
      </c>
      <c r="H6" s="14"/>
      <c r="I6" s="15"/>
      <c r="J6" t="s" s="13">
        <v>13</v>
      </c>
      <c r="K6" s="14"/>
      <c r="L6" s="15"/>
      <c r="M6" t="s" s="13">
        <v>14</v>
      </c>
      <c r="N6" s="14"/>
      <c r="O6" s="15"/>
      <c r="P6" s="16"/>
      <c r="Q6" s="3"/>
      <c r="R6" s="3"/>
    </row>
    <row r="7" ht="19.5" customHeight="1">
      <c r="A7" s="17"/>
      <c r="B7" t="s" s="18">
        <v>15</v>
      </c>
      <c r="C7" t="s" s="19">
        <v>16</v>
      </c>
      <c r="D7" s="20">
        <v>1.27</v>
      </c>
      <c r="E7" s="21">
        <v>1.5</v>
      </c>
      <c r="F7" s="22">
        <v>2</v>
      </c>
      <c r="G7" s="20">
        <v>1.27</v>
      </c>
      <c r="H7" s="21">
        <v>1.5</v>
      </c>
      <c r="I7" s="22">
        <v>2</v>
      </c>
      <c r="J7" s="20">
        <v>1.27</v>
      </c>
      <c r="K7" s="21">
        <v>1.5</v>
      </c>
      <c r="L7" s="22">
        <v>2</v>
      </c>
      <c r="M7" s="20">
        <v>1.27</v>
      </c>
      <c r="N7" s="21">
        <v>1.5</v>
      </c>
      <c r="O7" s="22">
        <v>2</v>
      </c>
      <c r="P7" s="16"/>
      <c r="Q7" s="3"/>
      <c r="R7" s="3"/>
    </row>
    <row r="8" ht="19.5" customHeight="1">
      <c r="A8" t="s" s="23">
        <v>17</v>
      </c>
      <c r="B8" s="24"/>
      <c r="C8" s="25"/>
      <c r="D8" s="26"/>
      <c r="E8" s="27"/>
      <c r="F8" s="28"/>
      <c r="G8" s="29">
        <f>C3</f>
        <v>100000</v>
      </c>
      <c r="H8" s="30">
        <f>C3</f>
        <v>100000</v>
      </c>
      <c r="I8" s="31">
        <f>C3</f>
        <v>100000</v>
      </c>
      <c r="J8" t="s" s="32">
        <v>13</v>
      </c>
      <c r="K8" s="33"/>
      <c r="L8" s="34"/>
      <c r="M8" s="35"/>
      <c r="N8" s="33"/>
      <c r="O8" s="34"/>
      <c r="P8" s="16"/>
      <c r="Q8" s="3"/>
      <c r="R8" s="3"/>
    </row>
    <row r="9" ht="16.5" customHeight="1">
      <c r="A9" s="36">
        <v>1</v>
      </c>
      <c r="B9" s="37">
        <v>43214</v>
      </c>
      <c r="C9" s="38">
        <v>1</v>
      </c>
      <c r="D9" s="39">
        <v>1.27</v>
      </c>
      <c r="E9" s="40">
        <v>1.5</v>
      </c>
      <c r="F9" s="41">
        <v>2</v>
      </c>
      <c r="G9" s="42">
        <f>IF(D9="","",G8+M9)</f>
        <v>103810</v>
      </c>
      <c r="H9" s="43">
        <f>IF(E9="","",H8+N9)</f>
        <v>104500</v>
      </c>
      <c r="I9" s="44">
        <f>IF(F9="","",I8+O9)</f>
        <v>106000</v>
      </c>
      <c r="J9" s="42">
        <f>IF(G8="","",G8*0.03)</f>
        <v>3000</v>
      </c>
      <c r="K9" s="43">
        <f>IF(H8="","",H8*0.03)</f>
        <v>3000</v>
      </c>
      <c r="L9" s="44">
        <f>IF(I8="","",I8*0.03)</f>
        <v>3000</v>
      </c>
      <c r="M9" s="42">
        <f>IF(D9="","",J9*D9)</f>
        <v>3810</v>
      </c>
      <c r="N9" s="43">
        <f>IF(E9="","",K9*E9)</f>
        <v>4500</v>
      </c>
      <c r="O9" s="44">
        <f>IF(F9="","",L9*F9)</f>
        <v>6000</v>
      </c>
      <c r="P9" s="45"/>
      <c r="Q9" s="46"/>
      <c r="R9" s="46"/>
    </row>
    <row r="10" ht="16" customHeight="1">
      <c r="A10" s="47">
        <v>2</v>
      </c>
      <c r="B10" s="48">
        <v>43231</v>
      </c>
      <c r="C10" s="49">
        <v>2</v>
      </c>
      <c r="D10" s="50">
        <v>-1</v>
      </c>
      <c r="E10" s="51">
        <v>-1</v>
      </c>
      <c r="F10" s="52">
        <v>-1</v>
      </c>
      <c r="G10" s="45">
        <f>IF(D10="","",G9+M10)</f>
        <v>100695.7</v>
      </c>
      <c r="H10" s="46">
        <f>IF(E10="","",H9+N10)</f>
        <v>101365</v>
      </c>
      <c r="I10" s="53">
        <f>IF(F10="","",I9+O10)</f>
        <v>102820</v>
      </c>
      <c r="J10" s="45">
        <f>IF(G9="","",G9*0.03)</f>
        <v>3114.3</v>
      </c>
      <c r="K10" s="46">
        <f>IF(H9="","",H9*0.03)</f>
        <v>3135</v>
      </c>
      <c r="L10" s="53">
        <f>IF(I9="","",I9*0.03)</f>
        <v>3180</v>
      </c>
      <c r="M10" s="45">
        <f>IF(D10="","",J10*D10)</f>
        <v>-3114.3</v>
      </c>
      <c r="N10" s="46">
        <f>IF(E10="","",K10*E10)</f>
        <v>-3135</v>
      </c>
      <c r="O10" s="53">
        <f>IF(F10="","",L10*F10)</f>
        <v>-3180</v>
      </c>
      <c r="P10" s="45"/>
      <c r="Q10" s="46"/>
      <c r="R10" s="46"/>
    </row>
    <row r="11" ht="16" customHeight="1">
      <c r="A11" s="47">
        <v>3</v>
      </c>
      <c r="B11" s="48">
        <v>43236</v>
      </c>
      <c r="C11" s="49">
        <v>1</v>
      </c>
      <c r="D11" s="50">
        <v>1.27</v>
      </c>
      <c r="E11" s="54">
        <v>1.5</v>
      </c>
      <c r="F11" s="55">
        <v>2</v>
      </c>
      <c r="G11" s="45">
        <f>IF(D11="","",G10+M11)</f>
        <v>104532.20617</v>
      </c>
      <c r="H11" s="46">
        <f>IF(E11="","",H10+N11)</f>
        <v>105926.425</v>
      </c>
      <c r="I11" s="53">
        <f>IF(F11="","",I10+O11)</f>
        <v>108989.2</v>
      </c>
      <c r="J11" s="45">
        <f>IF(G10="","",G10*0.03)</f>
        <v>3020.871</v>
      </c>
      <c r="K11" s="46">
        <f>IF(H10="","",H10*0.03)</f>
        <v>3040.95</v>
      </c>
      <c r="L11" s="53">
        <f>IF(I10="","",I10*0.03)</f>
        <v>3084.6</v>
      </c>
      <c r="M11" s="45">
        <f>IF(D11="","",J11*D11)</f>
        <v>3836.50617</v>
      </c>
      <c r="N11" s="46">
        <f>IF(E11="","",K11*E11)</f>
        <v>4561.424999999999</v>
      </c>
      <c r="O11" s="53">
        <f>IF(F11="","",L11*F11)</f>
        <v>6169.2</v>
      </c>
      <c r="P11" s="45"/>
      <c r="Q11" s="46"/>
      <c r="R11" s="46"/>
    </row>
    <row r="12" ht="16" customHeight="1">
      <c r="A12" s="47">
        <v>4</v>
      </c>
      <c r="B12" s="48">
        <v>43245</v>
      </c>
      <c r="C12" s="49">
        <v>2</v>
      </c>
      <c r="D12" s="50">
        <v>1.27</v>
      </c>
      <c r="E12" s="51">
        <v>1.5</v>
      </c>
      <c r="F12" s="56">
        <v>2</v>
      </c>
      <c r="G12" s="45">
        <f>IF(D12="","",G11+M12)</f>
        <v>108514.883225077</v>
      </c>
      <c r="H12" s="46">
        <f>IF(E12="","",H11+N12)</f>
        <v>110693.114125</v>
      </c>
      <c r="I12" s="53">
        <f>IF(F12="","",I11+O12)</f>
        <v>115528.552</v>
      </c>
      <c r="J12" s="45">
        <f>IF(G11="","",G11*0.03)</f>
        <v>3135.9661851</v>
      </c>
      <c r="K12" s="46">
        <f>IF(H11="","",H11*0.03)</f>
        <v>3177.79275</v>
      </c>
      <c r="L12" s="53">
        <f>IF(I11="","",I11*0.03)</f>
        <v>3269.676</v>
      </c>
      <c r="M12" s="45">
        <f>IF(D12="","",J12*D12)</f>
        <v>3982.677055077</v>
      </c>
      <c r="N12" s="46">
        <f>IF(E12="","",K12*E12)</f>
        <v>4766.689125</v>
      </c>
      <c r="O12" s="53">
        <f>IF(F12="","",L12*F12)</f>
        <v>6539.352</v>
      </c>
      <c r="P12" s="45"/>
      <c r="Q12" s="46"/>
      <c r="R12" s="46"/>
    </row>
    <row r="13" ht="16" customHeight="1">
      <c r="A13" s="47">
        <v>5</v>
      </c>
      <c r="B13" s="48">
        <v>43250</v>
      </c>
      <c r="C13" s="49">
        <v>2</v>
      </c>
      <c r="D13" s="50">
        <v>-1</v>
      </c>
      <c r="E13" s="54">
        <v>-1</v>
      </c>
      <c r="F13" s="55">
        <v>-1</v>
      </c>
      <c r="G13" s="45">
        <f>IF(D13="","",G12+M13)</f>
        <v>105259.4367283247</v>
      </c>
      <c r="H13" s="46">
        <f>IF(E13="","",H12+N13)</f>
        <v>107372.32070125</v>
      </c>
      <c r="I13" s="53">
        <f>IF(F13="","",I12+O13)</f>
        <v>112062.69544</v>
      </c>
      <c r="J13" s="45">
        <f>IF(G12="","",G12*0.03)</f>
        <v>3255.446496752309</v>
      </c>
      <c r="K13" s="46">
        <f>IF(H12="","",H12*0.03)</f>
        <v>3320.79342375</v>
      </c>
      <c r="L13" s="53">
        <f>IF(I12="","",I12*0.03)</f>
        <v>3465.85656</v>
      </c>
      <c r="M13" s="45">
        <f>IF(D13="","",J13*D13)</f>
        <v>-3255.446496752309</v>
      </c>
      <c r="N13" s="46">
        <f>IF(E13="","",K13*E13)</f>
        <v>-3320.79342375</v>
      </c>
      <c r="O13" s="53">
        <f>IF(F13="","",L13*F13)</f>
        <v>-3465.85656</v>
      </c>
      <c r="P13" s="45"/>
      <c r="Q13" s="46"/>
      <c r="R13" s="46"/>
    </row>
    <row r="14" ht="16" customHeight="1">
      <c r="A14" s="47">
        <v>6</v>
      </c>
      <c r="B14" s="48">
        <v>43277</v>
      </c>
      <c r="C14" s="49">
        <v>1</v>
      </c>
      <c r="D14" s="50">
        <v>1.27</v>
      </c>
      <c r="E14" s="51">
        <v>1.5</v>
      </c>
      <c r="F14" s="57">
        <v>2</v>
      </c>
      <c r="G14" s="45">
        <f>IF(D14="","",G13+M14)</f>
        <v>109269.8212676738</v>
      </c>
      <c r="H14" s="46">
        <f>IF(E14="","",H13+N14)</f>
        <v>112204.0751328063</v>
      </c>
      <c r="I14" s="53">
        <f>IF(F14="","",I13+O14)</f>
        <v>118786.4571664</v>
      </c>
      <c r="J14" s="45">
        <f>IF(G13="","",G13*0.03)</f>
        <v>3157.783101849740</v>
      </c>
      <c r="K14" s="46">
        <f>IF(H13="","",H13*0.03)</f>
        <v>3221.1696210375</v>
      </c>
      <c r="L14" s="53">
        <f>IF(I13="","",I13*0.03)</f>
        <v>3361.8808632</v>
      </c>
      <c r="M14" s="45">
        <f>IF(D14="","",J14*D14)</f>
        <v>4010.384539349171</v>
      </c>
      <c r="N14" s="46">
        <f>IF(E14="","",K14*E14)</f>
        <v>4831.754431556250</v>
      </c>
      <c r="O14" s="53">
        <f>IF(F14="","",L14*F14)</f>
        <v>6723.761726399999</v>
      </c>
      <c r="P14" s="45"/>
      <c r="Q14" s="46"/>
      <c r="R14" s="46"/>
    </row>
    <row r="15" ht="16" customHeight="1">
      <c r="A15" s="47">
        <v>7</v>
      </c>
      <c r="B15" s="48">
        <v>43282</v>
      </c>
      <c r="C15" s="49">
        <v>1</v>
      </c>
      <c r="D15" s="50">
        <v>1.27</v>
      </c>
      <c r="E15" s="51">
        <v>1.5</v>
      </c>
      <c r="F15" s="58">
        <v>-1</v>
      </c>
      <c r="G15" s="45">
        <f>IF(D15="","",G14+M15)</f>
        <v>113433.0014579722</v>
      </c>
      <c r="H15" s="46">
        <f>IF(E15="","",H14+N15)</f>
        <v>117253.2585137825</v>
      </c>
      <c r="I15" s="53">
        <f>IF(F15="","",I14+O15)</f>
        <v>115222.863451408</v>
      </c>
      <c r="J15" s="45">
        <f>IF(G14="","",G14*0.03)</f>
        <v>3278.094638030215</v>
      </c>
      <c r="K15" s="46">
        <f>IF(H14="","",H14*0.03)</f>
        <v>3366.122253984188</v>
      </c>
      <c r="L15" s="53">
        <f>IF(I14="","",I14*0.03)</f>
        <v>3563.593714992</v>
      </c>
      <c r="M15" s="45">
        <f>IF(D15="","",J15*D15)</f>
        <v>4163.180190298373</v>
      </c>
      <c r="N15" s="46">
        <f>IF(E15="","",K15*E15)</f>
        <v>5049.183380976282</v>
      </c>
      <c r="O15" s="53">
        <f>IF(F15="","",L15*F15)</f>
        <v>-3563.593714992</v>
      </c>
      <c r="P15" s="45"/>
      <c r="Q15" s="46"/>
      <c r="R15" s="46"/>
    </row>
    <row r="16" ht="16" customHeight="1">
      <c r="A16" s="47">
        <v>8</v>
      </c>
      <c r="B16" s="48">
        <v>43334</v>
      </c>
      <c r="C16" s="49">
        <v>1</v>
      </c>
      <c r="D16" s="50">
        <v>1.27</v>
      </c>
      <c r="E16" s="51">
        <v>1.5</v>
      </c>
      <c r="F16" s="58">
        <v>2</v>
      </c>
      <c r="G16" s="45">
        <f>IF(D16="","",G15+M16)</f>
        <v>117754.798813521</v>
      </c>
      <c r="H16" s="46">
        <f>IF(E16="","",H15+N16)</f>
        <v>122529.6551469027</v>
      </c>
      <c r="I16" s="53">
        <f>IF(F16="","",I15+O16)</f>
        <v>122136.2352584925</v>
      </c>
      <c r="J16" s="45">
        <f>IF(G15="","",G15*0.03)</f>
        <v>3402.990043739167</v>
      </c>
      <c r="K16" s="46">
        <f>IF(H15="","",H15*0.03)</f>
        <v>3517.597755413476</v>
      </c>
      <c r="L16" s="53">
        <f>IF(I15="","",I15*0.03)</f>
        <v>3456.685903542239</v>
      </c>
      <c r="M16" s="45">
        <f>IF(D16="","",J16*D16)</f>
        <v>4321.797355548742</v>
      </c>
      <c r="N16" s="46">
        <f>IF(E16="","",K16*E16)</f>
        <v>5276.396633120214</v>
      </c>
      <c r="O16" s="53">
        <f>IF(F16="","",L16*F16)</f>
        <v>6913.371807084479</v>
      </c>
      <c r="P16" s="45"/>
      <c r="Q16" s="46"/>
      <c r="R16" s="46"/>
    </row>
    <row r="17" ht="16" customHeight="1">
      <c r="A17" s="47">
        <v>9</v>
      </c>
      <c r="B17" s="48">
        <v>43353</v>
      </c>
      <c r="C17" s="49">
        <v>1</v>
      </c>
      <c r="D17" s="50">
        <v>1.27</v>
      </c>
      <c r="E17" s="51">
        <v>1.5</v>
      </c>
      <c r="F17" s="58">
        <v>2</v>
      </c>
      <c r="G17" s="45">
        <f>IF(D17="","",G16+M17)</f>
        <v>122241.2566483161</v>
      </c>
      <c r="H17" s="46">
        <f>IF(E17="","",H16+N17)</f>
        <v>128043.4896285134</v>
      </c>
      <c r="I17" s="53">
        <f>IF(F17="","",I16+O17)</f>
        <v>129464.409374002</v>
      </c>
      <c r="J17" s="45">
        <f>IF(G16="","",G16*0.03)</f>
        <v>3532.643964405629</v>
      </c>
      <c r="K17" s="46">
        <f>IF(H16="","",H16*0.03)</f>
        <v>3675.889654407082</v>
      </c>
      <c r="L17" s="53">
        <f>IF(I16="","",I16*0.03)</f>
        <v>3664.087057754774</v>
      </c>
      <c r="M17" s="45">
        <f>IF(D17="","",J17*D17)</f>
        <v>4486.457834795148</v>
      </c>
      <c r="N17" s="46">
        <f>IF(E17="","",K17*E17)</f>
        <v>5513.834481610624</v>
      </c>
      <c r="O17" s="53">
        <f>IF(F17="","",L17*F17)</f>
        <v>7328.174115509548</v>
      </c>
      <c r="P17" s="45"/>
      <c r="Q17" s="46"/>
      <c r="R17" s="46"/>
    </row>
    <row r="18" ht="16" customHeight="1">
      <c r="A18" s="47">
        <v>10</v>
      </c>
      <c r="B18" s="48">
        <v>43378</v>
      </c>
      <c r="C18" s="49">
        <v>2</v>
      </c>
      <c r="D18" s="50">
        <v>1.27</v>
      </c>
      <c r="E18" s="51">
        <v>1.5</v>
      </c>
      <c r="F18" s="58">
        <v>2</v>
      </c>
      <c r="G18" s="45">
        <f>IF(D18="","",G17+M18)</f>
        <v>126898.6485266169</v>
      </c>
      <c r="H18" s="46">
        <f>IF(E18="","",H17+N18)</f>
        <v>133805.4466617965</v>
      </c>
      <c r="I18" s="53">
        <f>IF(F18="","",I17+O18)</f>
        <v>137232.2739364421</v>
      </c>
      <c r="J18" s="45">
        <f>IF(G17="","",G17*0.03)</f>
        <v>3667.237699449483</v>
      </c>
      <c r="K18" s="46">
        <f>IF(H17="","",H17*0.03)</f>
        <v>3841.304688855401</v>
      </c>
      <c r="L18" s="53">
        <f>IF(I17="","",I17*0.03)</f>
        <v>3883.932281220060</v>
      </c>
      <c r="M18" s="45">
        <f>IF(D18="","",J18*D18)</f>
        <v>4657.391878300843</v>
      </c>
      <c r="N18" s="46">
        <f>IF(E18="","",K18*E18)</f>
        <v>5761.957033283101</v>
      </c>
      <c r="O18" s="53">
        <f>IF(F18="","",L18*F18)</f>
        <v>7767.864562440121</v>
      </c>
      <c r="P18" s="45"/>
      <c r="Q18" s="46"/>
      <c r="R18" s="46"/>
    </row>
    <row r="19" ht="16" customHeight="1">
      <c r="A19" s="47">
        <v>11</v>
      </c>
      <c r="B19" s="48"/>
      <c r="C19" s="59"/>
      <c r="D19" s="16"/>
      <c r="E19" s="3"/>
      <c r="F19" s="60"/>
      <c r="G19" t="s" s="61">
        <f>IF(D19="","",G18+M19)</f>
      </c>
      <c r="H19" t="s" s="4">
        <f>IF(E19="","",H18+N19)</f>
      </c>
      <c r="I19" t="s" s="62">
        <f>IF(F19="","",I18+O19)</f>
      </c>
      <c r="J19" s="45">
        <f>IF(G18="","",G18*0.03)</f>
        <v>3806.959455798508</v>
      </c>
      <c r="K19" s="46">
        <f>IF(H18="","",H18*0.03)</f>
        <v>4014.163399853894</v>
      </c>
      <c r="L19" s="53">
        <f>IF(I18="","",I18*0.03)</f>
        <v>4116.968218093264</v>
      </c>
      <c r="M19" t="s" s="61">
        <f>IF(D19="","",J19*D19)</f>
      </c>
      <c r="N19" t="s" s="4">
        <f>IF(E19="","",K19*E19)</f>
      </c>
      <c r="O19" t="s" s="62">
        <f>IF(F19="","",L19*F19)</f>
      </c>
      <c r="P19" s="45"/>
      <c r="Q19" s="46"/>
      <c r="R19" s="46"/>
    </row>
    <row r="20" ht="16" customHeight="1">
      <c r="A20" s="47">
        <v>12</v>
      </c>
      <c r="B20" s="48"/>
      <c r="C20" s="59"/>
      <c r="D20" s="16"/>
      <c r="E20" s="3"/>
      <c r="F20" s="60"/>
      <c r="G20" t="s" s="61">
        <f>IF(D20="","",G19+M20)</f>
      </c>
      <c r="H20" t="s" s="4">
        <f>IF(E20="","",H19+N20)</f>
      </c>
      <c r="I20" t="s" s="62">
        <f>IF(F20="","",I19+O20)</f>
      </c>
      <c r="J20" t="s" s="61">
        <f>IF(G19="","",G19*0.03)</f>
      </c>
      <c r="K20" t="s" s="4">
        <f>IF(H19="","",H19*0.03)</f>
      </c>
      <c r="L20" t="s" s="62">
        <f>IF(I19="","",I19*0.03)</f>
      </c>
      <c r="M20" t="s" s="61">
        <f>IF(D20="","",J20*D20)</f>
      </c>
      <c r="N20" t="s" s="4">
        <f>IF(E20="","",K20*E20)</f>
      </c>
      <c r="O20" t="s" s="62">
        <f>IF(F20="","",L20*F20)</f>
      </c>
      <c r="P20" s="45"/>
      <c r="Q20" s="46"/>
      <c r="R20" s="46"/>
    </row>
    <row r="21" ht="16" customHeight="1">
      <c r="A21" s="47">
        <v>13</v>
      </c>
      <c r="B21" s="48"/>
      <c r="C21" s="59"/>
      <c r="D21" s="16"/>
      <c r="E21" s="3"/>
      <c r="F21" s="60"/>
      <c r="G21" t="s" s="61">
        <f>IF(D21="","",G20+M21)</f>
      </c>
      <c r="H21" t="s" s="4">
        <f>IF(E21="","",H20+N21)</f>
      </c>
      <c r="I21" t="s" s="62">
        <f>IF(F21="","",I20+O21)</f>
      </c>
      <c r="J21" t="s" s="61">
        <f>IF(G20="","",G20*0.03)</f>
      </c>
      <c r="K21" t="s" s="4">
        <f>IF(H20="","",H20*0.03)</f>
      </c>
      <c r="L21" t="s" s="62">
        <f>IF(I20="","",I20*0.03)</f>
      </c>
      <c r="M21" t="s" s="61">
        <f>IF(D21="","",J21*D21)</f>
      </c>
      <c r="N21" t="s" s="4">
        <f>IF(E21="","",K21*E21)</f>
      </c>
      <c r="O21" t="s" s="62">
        <f>IF(F21="","",L21*F21)</f>
      </c>
      <c r="P21" s="45"/>
      <c r="Q21" s="46"/>
      <c r="R21" s="46"/>
    </row>
    <row r="22" ht="16" customHeight="1">
      <c r="A22" s="47">
        <v>14</v>
      </c>
      <c r="B22" s="48"/>
      <c r="C22" s="59"/>
      <c r="D22" s="16"/>
      <c r="E22" s="3"/>
      <c r="F22" s="63"/>
      <c r="G22" t="s" s="61">
        <f>IF(D22="","",G21+M22)</f>
      </c>
      <c r="H22" t="s" s="4">
        <f>IF(E22="","",H21+N22)</f>
      </c>
      <c r="I22" t="s" s="62">
        <f>IF(F22="","",I21+O22)</f>
      </c>
      <c r="J22" t="s" s="61">
        <f>IF(G21="","",G21*0.03)</f>
      </c>
      <c r="K22" t="s" s="4">
        <f>IF(H21="","",H21*0.03)</f>
      </c>
      <c r="L22" t="s" s="62">
        <f>IF(I21="","",I21*0.03)</f>
      </c>
      <c r="M22" t="s" s="61">
        <f>IF(D22="","",J22*D22)</f>
      </c>
      <c r="N22" t="s" s="4">
        <f>IF(E22="","",K22*E22)</f>
      </c>
      <c r="O22" t="s" s="62">
        <f>IF(F22="","",L22*F22)</f>
      </c>
      <c r="P22" s="45"/>
      <c r="Q22" s="46"/>
      <c r="R22" s="46"/>
    </row>
    <row r="23" ht="16" customHeight="1">
      <c r="A23" s="47">
        <v>15</v>
      </c>
      <c r="B23" s="48"/>
      <c r="C23" s="59"/>
      <c r="D23" s="16"/>
      <c r="E23" s="64"/>
      <c r="F23" s="65"/>
      <c r="G23" t="s" s="61">
        <f>IF(D23="","",G22+M23)</f>
      </c>
      <c r="H23" t="s" s="4">
        <f>IF(E23="","",H22+N23)</f>
      </c>
      <c r="I23" t="s" s="62">
        <f>IF(F23="","",I22+O23)</f>
      </c>
      <c r="J23" t="s" s="61">
        <f>IF(G22="","",G22*0.03)</f>
      </c>
      <c r="K23" t="s" s="4">
        <f>IF(H22="","",H22*0.03)</f>
      </c>
      <c r="L23" t="s" s="62">
        <f>IF(I22="","",I22*0.03)</f>
      </c>
      <c r="M23" t="s" s="61">
        <f>IF(D23="","",J23*D23)</f>
      </c>
      <c r="N23" t="s" s="4">
        <f>IF(E23="","",K23*E23)</f>
      </c>
      <c r="O23" t="s" s="62">
        <f>IF(F23="","",L23*F23)</f>
      </c>
      <c r="P23" s="45"/>
      <c r="Q23" s="46"/>
      <c r="R23" s="46"/>
    </row>
    <row r="24" ht="16" customHeight="1">
      <c r="A24" s="47">
        <v>16</v>
      </c>
      <c r="B24" s="48"/>
      <c r="C24" s="59"/>
      <c r="D24" s="16"/>
      <c r="E24" s="3"/>
      <c r="F24" s="66"/>
      <c r="G24" t="s" s="61">
        <f>IF(D24="","",G23+M24)</f>
      </c>
      <c r="H24" t="s" s="4">
        <f>IF(E24="","",H23+N24)</f>
      </c>
      <c r="I24" t="s" s="62">
        <f>IF(F24="","",I23+O24)</f>
      </c>
      <c r="J24" t="s" s="61">
        <f>IF(G23="","",G23*0.03)</f>
      </c>
      <c r="K24" t="s" s="4">
        <f>IF(H23="","",H23*0.03)</f>
      </c>
      <c r="L24" t="s" s="62">
        <f>IF(I23="","",I23*0.03)</f>
      </c>
      <c r="M24" t="s" s="61">
        <f>IF(D24="","",J24*D24)</f>
      </c>
      <c r="N24" t="s" s="4">
        <f>IF(E24="","",K24*E24)</f>
      </c>
      <c r="O24" t="s" s="62">
        <f>IF(F24="","",L24*F24)</f>
      </c>
      <c r="P24" s="45"/>
      <c r="Q24" s="46"/>
      <c r="R24" s="46"/>
    </row>
    <row r="25" ht="16" customHeight="1">
      <c r="A25" s="47">
        <v>17</v>
      </c>
      <c r="B25" s="48"/>
      <c r="C25" s="59"/>
      <c r="D25" s="16"/>
      <c r="E25" s="3"/>
      <c r="F25" s="60"/>
      <c r="G25" t="s" s="61">
        <f>IF(D25="","",G24+M25)</f>
      </c>
      <c r="H25" t="s" s="4">
        <f>IF(E25="","",H24+N25)</f>
      </c>
      <c r="I25" t="s" s="62">
        <f>IF(F25="","",I24+O25)</f>
      </c>
      <c r="J25" t="s" s="61">
        <f>IF(G24="","",G24*0.03)</f>
      </c>
      <c r="K25" t="s" s="4">
        <f>IF(H24="","",H24*0.03)</f>
      </c>
      <c r="L25" t="s" s="62">
        <f>IF(I24="","",I24*0.03)</f>
      </c>
      <c r="M25" t="s" s="61">
        <f>IF(D25="","",J25*D25)</f>
      </c>
      <c r="N25" t="s" s="4">
        <f>IF(E25="","",K25*E25)</f>
      </c>
      <c r="O25" t="s" s="62">
        <f>IF(F25="","",L25*F25)</f>
      </c>
      <c r="P25" s="45"/>
      <c r="Q25" s="46"/>
      <c r="R25" s="46"/>
    </row>
    <row r="26" ht="16" customHeight="1">
      <c r="A26" s="47">
        <v>18</v>
      </c>
      <c r="B26" s="48"/>
      <c r="C26" s="59"/>
      <c r="D26" s="16"/>
      <c r="E26" s="3"/>
      <c r="F26" s="60"/>
      <c r="G26" t="s" s="61">
        <f>IF(D26="","",G25+M26)</f>
      </c>
      <c r="H26" t="s" s="4">
        <f>IF(E26="","",H25+N26)</f>
      </c>
      <c r="I26" t="s" s="62">
        <f>IF(F26="","",I25+O26)</f>
      </c>
      <c r="J26" t="s" s="61">
        <f>IF(G25="","",G25*0.03)</f>
      </c>
      <c r="K26" t="s" s="4">
        <f>IF(H25="","",H25*0.03)</f>
      </c>
      <c r="L26" t="s" s="62">
        <f>IF(I25="","",I25*0.03)</f>
      </c>
      <c r="M26" t="s" s="61">
        <f>IF(D26="","",J26*D26)</f>
      </c>
      <c r="N26" t="s" s="4">
        <f>IF(E26="","",K26*E26)</f>
      </c>
      <c r="O26" t="s" s="62">
        <f>IF(F26="","",L26*F26)</f>
      </c>
      <c r="P26" s="45"/>
      <c r="Q26" s="46"/>
      <c r="R26" s="46"/>
    </row>
    <row r="27" ht="16" customHeight="1">
      <c r="A27" s="47">
        <v>19</v>
      </c>
      <c r="B27" s="48"/>
      <c r="C27" s="59"/>
      <c r="D27" s="16"/>
      <c r="E27" s="3"/>
      <c r="F27" s="60"/>
      <c r="G27" t="s" s="61">
        <f>IF(D27="","",G26+M27)</f>
      </c>
      <c r="H27" t="s" s="4">
        <f>IF(E27="","",H26+N27)</f>
      </c>
      <c r="I27" t="s" s="62">
        <f>IF(F27="","",I26+O27)</f>
      </c>
      <c r="J27" t="s" s="61">
        <f>IF(G26="","",G26*0.03)</f>
      </c>
      <c r="K27" t="s" s="4">
        <f>IF(H26="","",H26*0.03)</f>
      </c>
      <c r="L27" t="s" s="62">
        <f>IF(I26="","",I26*0.03)</f>
      </c>
      <c r="M27" t="s" s="61">
        <f>IF(D27="","",J27*D27)</f>
      </c>
      <c r="N27" t="s" s="4">
        <f>IF(E27="","",K27*E27)</f>
      </c>
      <c r="O27" t="s" s="62">
        <f>IF(F27="","",L27*F27)</f>
      </c>
      <c r="P27" s="45"/>
      <c r="Q27" s="46"/>
      <c r="R27" s="46"/>
    </row>
    <row r="28" ht="16" customHeight="1">
      <c r="A28" s="47">
        <v>20</v>
      </c>
      <c r="B28" s="48"/>
      <c r="C28" s="59"/>
      <c r="D28" s="16"/>
      <c r="E28" s="3"/>
      <c r="F28" s="63"/>
      <c r="G28" t="s" s="61">
        <f>IF(D28="","",G27+M28)</f>
      </c>
      <c r="H28" t="s" s="4">
        <f>IF(E28="","",H27+N28)</f>
      </c>
      <c r="I28" t="s" s="62">
        <f>IF(F28="","",I27+O28)</f>
      </c>
      <c r="J28" t="s" s="61">
        <f>IF(G27="","",G27*0.03)</f>
      </c>
      <c r="K28" t="s" s="4">
        <f>IF(H27="","",H27*0.03)</f>
      </c>
      <c r="L28" t="s" s="62">
        <f>IF(I27="","",I27*0.03)</f>
      </c>
      <c r="M28" t="s" s="61">
        <f>IF(D28="","",J28*D28)</f>
      </c>
      <c r="N28" t="s" s="4">
        <f>IF(E28="","",K28*E28)</f>
      </c>
      <c r="O28" t="s" s="62">
        <f>IF(F28="","",L28*F28)</f>
      </c>
      <c r="P28" s="45"/>
      <c r="Q28" s="46"/>
      <c r="R28" s="46"/>
    </row>
    <row r="29" ht="16" customHeight="1">
      <c r="A29" s="47">
        <v>21</v>
      </c>
      <c r="B29" s="48"/>
      <c r="C29" s="59"/>
      <c r="D29" s="16"/>
      <c r="E29" s="64"/>
      <c r="F29" s="65"/>
      <c r="G29" t="s" s="61">
        <f>IF(D29="","",G28+M29)</f>
      </c>
      <c r="H29" t="s" s="4">
        <f>IF(E29="","",H28+N29)</f>
      </c>
      <c r="I29" t="s" s="62">
        <f>IF(F29="","",I28+O29)</f>
      </c>
      <c r="J29" t="s" s="61">
        <f>IF(G28="","",G28*0.03)</f>
      </c>
      <c r="K29" t="s" s="4">
        <f>IF(H28="","",H28*0.03)</f>
      </c>
      <c r="L29" t="s" s="62">
        <f>IF(I28="","",I28*0.03)</f>
      </c>
      <c r="M29" t="s" s="61">
        <f>IF(D29="","",J29*D29)</f>
      </c>
      <c r="N29" t="s" s="4">
        <f>IF(E29="","",K29*E29)</f>
      </c>
      <c r="O29" t="s" s="62">
        <f>IF(F29="","",L29*F29)</f>
      </c>
      <c r="P29" s="45"/>
      <c r="Q29" s="46"/>
      <c r="R29" s="46"/>
    </row>
    <row r="30" ht="16" customHeight="1">
      <c r="A30" s="47">
        <v>22</v>
      </c>
      <c r="B30" s="48"/>
      <c r="C30" s="59"/>
      <c r="D30" s="16"/>
      <c r="E30" s="64"/>
      <c r="F30" s="65"/>
      <c r="G30" t="s" s="61">
        <f>IF(D30="","",G29+M30)</f>
      </c>
      <c r="H30" t="s" s="4">
        <f>IF(E30="","",H29+N30)</f>
      </c>
      <c r="I30" t="s" s="62">
        <f>IF(F30="","",I29+O30)</f>
      </c>
      <c r="J30" t="s" s="61">
        <f>IF(G29="","",G29*0.03)</f>
      </c>
      <c r="K30" t="s" s="4">
        <f>IF(H29="","",H29*0.03)</f>
      </c>
      <c r="L30" t="s" s="62">
        <f>IF(I29="","",I29*0.03)</f>
      </c>
      <c r="M30" t="s" s="61">
        <f>IF(D30="","",J30*D30)</f>
      </c>
      <c r="N30" t="s" s="4">
        <f>IF(E30="","",K30*E30)</f>
      </c>
      <c r="O30" t="s" s="62">
        <f>IF(F30="","",L30*F30)</f>
      </c>
      <c r="P30" s="45"/>
      <c r="Q30" s="46"/>
      <c r="R30" s="46"/>
    </row>
    <row r="31" ht="16" customHeight="1">
      <c r="A31" s="47">
        <v>23</v>
      </c>
      <c r="B31" s="48"/>
      <c r="C31" s="59"/>
      <c r="D31" s="16"/>
      <c r="E31" s="3"/>
      <c r="F31" s="66"/>
      <c r="G31" t="s" s="61">
        <f>IF(D31="","",G30+M31)</f>
      </c>
      <c r="H31" t="s" s="4">
        <f>IF(E31="","",H30+N31)</f>
      </c>
      <c r="I31" t="s" s="62">
        <f>IF(F31="","",I30+O31)</f>
      </c>
      <c r="J31" t="s" s="61">
        <f>IF(G30="","",G30*0.03)</f>
      </c>
      <c r="K31" t="s" s="4">
        <f>IF(H30="","",H30*0.03)</f>
      </c>
      <c r="L31" t="s" s="62">
        <f>IF(I30="","",I30*0.03)</f>
      </c>
      <c r="M31" t="s" s="61">
        <f>IF(D31="","",J31*D31)</f>
      </c>
      <c r="N31" t="s" s="4">
        <f>IF(E31="","",K31*E31)</f>
      </c>
      <c r="O31" t="s" s="62">
        <f>IF(F31="","",L31*F31)</f>
      </c>
      <c r="P31" s="45"/>
      <c r="Q31" s="46"/>
      <c r="R31" s="46"/>
    </row>
    <row r="32" ht="16" customHeight="1">
      <c r="A32" s="47">
        <v>24</v>
      </c>
      <c r="B32" s="48"/>
      <c r="C32" s="59"/>
      <c r="D32" s="16"/>
      <c r="E32" s="3"/>
      <c r="F32" s="60"/>
      <c r="G32" t="s" s="61">
        <f>IF(D32="","",G31+M32)</f>
      </c>
      <c r="H32" t="s" s="4">
        <f>IF(E32="","",H31+N32)</f>
      </c>
      <c r="I32" t="s" s="62">
        <f>IF(F32="","",I31+O32)</f>
      </c>
      <c r="J32" t="s" s="61">
        <f>IF(G31="","",G31*0.03)</f>
      </c>
      <c r="K32" t="s" s="4">
        <f>IF(H31="","",H31*0.03)</f>
      </c>
      <c r="L32" t="s" s="62">
        <f>IF(I31="","",I31*0.03)</f>
      </c>
      <c r="M32" t="s" s="61">
        <f>IF(D32="","",J32*D32)</f>
      </c>
      <c r="N32" t="s" s="4">
        <f>IF(E32="","",K32*E32)</f>
      </c>
      <c r="O32" t="s" s="62">
        <f>IF(F32="","",L32*F32)</f>
      </c>
      <c r="P32" s="45"/>
      <c r="Q32" s="46"/>
      <c r="R32" s="46"/>
    </row>
    <row r="33" ht="16" customHeight="1">
      <c r="A33" s="47">
        <v>25</v>
      </c>
      <c r="B33" s="48"/>
      <c r="C33" s="59"/>
      <c r="D33" s="16"/>
      <c r="E33" s="3"/>
      <c r="F33" s="63"/>
      <c r="G33" t="s" s="61">
        <f>IF(D33="","",G32+M33)</f>
      </c>
      <c r="H33" t="s" s="4">
        <f>IF(E33="","",H32+N33)</f>
      </c>
      <c r="I33" t="s" s="62">
        <f>IF(F33="","",I32+O33)</f>
      </c>
      <c r="J33" t="s" s="61">
        <f>IF(G32="","",G32*0.03)</f>
      </c>
      <c r="K33" t="s" s="4">
        <f>IF(H32="","",H32*0.03)</f>
      </c>
      <c r="L33" t="s" s="62">
        <f>IF(I32="","",I32*0.03)</f>
      </c>
      <c r="M33" t="s" s="61">
        <f>IF(D33="","",J33*D33)</f>
      </c>
      <c r="N33" t="s" s="4">
        <f>IF(E33="","",K33*E33)</f>
      </c>
      <c r="O33" t="s" s="62">
        <f>IF(F33="","",L33*F33)</f>
      </c>
      <c r="P33" s="45"/>
      <c r="Q33" s="46"/>
      <c r="R33" s="46"/>
    </row>
    <row r="34" ht="16" customHeight="1">
      <c r="A34" s="47">
        <v>26</v>
      </c>
      <c r="B34" s="48"/>
      <c r="C34" s="59"/>
      <c r="D34" s="16"/>
      <c r="E34" s="64"/>
      <c r="F34" s="65"/>
      <c r="G34" t="s" s="61">
        <f>IF(D34="","",G33+M34)</f>
      </c>
      <c r="H34" t="s" s="4">
        <f>IF(E34="","",H33+N34)</f>
      </c>
      <c r="I34" t="s" s="62">
        <f>IF(F34="","",I33+O34)</f>
      </c>
      <c r="J34" t="s" s="61">
        <f>IF(G33="","",G33*0.03)</f>
      </c>
      <c r="K34" t="s" s="4">
        <f>IF(H33="","",H33*0.03)</f>
      </c>
      <c r="L34" t="s" s="62">
        <f>IF(I33="","",I33*0.03)</f>
      </c>
      <c r="M34" t="s" s="61">
        <f>IF(D34="","",J34*D34)</f>
      </c>
      <c r="N34" t="s" s="4">
        <f>IF(E34="","",K34*E34)</f>
      </c>
      <c r="O34" t="s" s="62">
        <f>IF(F34="","",L34*F34)</f>
      </c>
      <c r="P34" s="45"/>
      <c r="Q34" s="46"/>
      <c r="R34" s="46"/>
    </row>
    <row r="35" ht="16" customHeight="1">
      <c r="A35" s="47">
        <v>27</v>
      </c>
      <c r="B35" s="48"/>
      <c r="C35" s="59"/>
      <c r="D35" s="16"/>
      <c r="E35" s="64"/>
      <c r="F35" s="65"/>
      <c r="G35" t="s" s="61">
        <f>IF(D35="","",G34+M35)</f>
      </c>
      <c r="H35" t="s" s="4">
        <f>IF(E35="","",H34+N35)</f>
      </c>
      <c r="I35" t="s" s="62">
        <f>IF(F35="","",I34+O35)</f>
      </c>
      <c r="J35" t="s" s="61">
        <f>IF(G34="","",G34*0.03)</f>
      </c>
      <c r="K35" t="s" s="4">
        <f>IF(H34="","",H34*0.03)</f>
      </c>
      <c r="L35" t="s" s="62">
        <f>IF(I34="","",I34*0.03)</f>
      </c>
      <c r="M35" t="s" s="61">
        <f>IF(D35="","",J35*D35)</f>
      </c>
      <c r="N35" t="s" s="4">
        <f>IF(E35="","",K35*E35)</f>
      </c>
      <c r="O35" t="s" s="62">
        <f>IF(F35="","",L35*F35)</f>
      </c>
      <c r="P35" s="45"/>
      <c r="Q35" s="46"/>
      <c r="R35" s="46"/>
    </row>
    <row r="36" ht="16" customHeight="1">
      <c r="A36" s="47">
        <v>28</v>
      </c>
      <c r="B36" s="48"/>
      <c r="C36" s="59"/>
      <c r="D36" s="16"/>
      <c r="E36" s="3"/>
      <c r="F36" s="66"/>
      <c r="G36" t="s" s="61">
        <f>IF(D36="","",G35+M36)</f>
      </c>
      <c r="H36" t="s" s="4">
        <f>IF(E36="","",H35+N36)</f>
      </c>
      <c r="I36" t="s" s="62">
        <f>IF(F36="","",I35+O36)</f>
      </c>
      <c r="J36" t="s" s="61">
        <f>IF(G35="","",G35*0.03)</f>
      </c>
      <c r="K36" t="s" s="4">
        <f>IF(H35="","",H35*0.03)</f>
      </c>
      <c r="L36" t="s" s="62">
        <f>IF(I35="","",I35*0.03)</f>
      </c>
      <c r="M36" t="s" s="61">
        <f>IF(D36="","",J36*D36)</f>
      </c>
      <c r="N36" t="s" s="4">
        <f>IF(E36="","",K36*E36)</f>
      </c>
      <c r="O36" t="s" s="62">
        <f>IF(F36="","",L36*F36)</f>
      </c>
      <c r="P36" s="45"/>
      <c r="Q36" s="46"/>
      <c r="R36" s="46"/>
    </row>
    <row r="37" ht="16" customHeight="1">
      <c r="A37" s="47">
        <v>29</v>
      </c>
      <c r="B37" s="48"/>
      <c r="C37" s="59"/>
      <c r="D37" s="16"/>
      <c r="E37" s="3"/>
      <c r="F37" s="60"/>
      <c r="G37" t="s" s="61">
        <f>IF(D37="","",G36+M37)</f>
      </c>
      <c r="H37" t="s" s="4">
        <f>IF(E37="","",H36+N37)</f>
      </c>
      <c r="I37" t="s" s="62">
        <f>IF(F37="","",I36+O37)</f>
      </c>
      <c r="J37" t="s" s="61">
        <f>IF(G36="","",G36*0.03)</f>
      </c>
      <c r="K37" t="s" s="4">
        <f>IF(H36="","",H36*0.03)</f>
      </c>
      <c r="L37" t="s" s="62">
        <f>IF(I36="","",I36*0.03)</f>
      </c>
      <c r="M37" t="s" s="61">
        <f>IF(D37="","",J37*D37)</f>
      </c>
      <c r="N37" t="s" s="4">
        <f>IF(E37="","",K37*E37)</f>
      </c>
      <c r="O37" t="s" s="62">
        <f>IF(F37="","",L37*F37)</f>
      </c>
      <c r="P37" s="45"/>
      <c r="Q37" s="46"/>
      <c r="R37" s="46"/>
    </row>
    <row r="38" ht="16" customHeight="1">
      <c r="A38" s="47">
        <v>30</v>
      </c>
      <c r="B38" s="48"/>
      <c r="C38" s="59"/>
      <c r="D38" s="16"/>
      <c r="E38" s="3"/>
      <c r="F38" s="60"/>
      <c r="G38" t="s" s="61">
        <f>IF(D38="","",G37+M38)</f>
      </c>
      <c r="H38" t="s" s="4">
        <f>IF(E38="","",H37+N38)</f>
      </c>
      <c r="I38" t="s" s="62">
        <f>IF(F38="","",I37+O38)</f>
      </c>
      <c r="J38" t="s" s="61">
        <f>IF(G37="","",G37*0.03)</f>
      </c>
      <c r="K38" t="s" s="4">
        <f>IF(H37="","",H37*0.03)</f>
      </c>
      <c r="L38" t="s" s="62">
        <f>IF(I37="","",I37*0.03)</f>
      </c>
      <c r="M38" t="s" s="61">
        <f>IF(D38="","",J38*D38)</f>
      </c>
      <c r="N38" t="s" s="4">
        <f>IF(E38="","",K38*E38)</f>
      </c>
      <c r="O38" t="s" s="62">
        <f>IF(F38="","",L38*F38)</f>
      </c>
      <c r="P38" s="45"/>
      <c r="Q38" s="46"/>
      <c r="R38" s="46"/>
    </row>
    <row r="39" ht="16" customHeight="1">
      <c r="A39" s="47">
        <v>31</v>
      </c>
      <c r="B39" s="48"/>
      <c r="C39" s="59"/>
      <c r="D39" s="16"/>
      <c r="E39" s="3"/>
      <c r="F39" s="60"/>
      <c r="G39" t="s" s="61">
        <f>IF(D39="","",G38+M39)</f>
      </c>
      <c r="H39" t="s" s="4">
        <f>IF(E39="","",H38+N39)</f>
      </c>
      <c r="I39" t="s" s="62">
        <f>IF(F39="","",I38+O39)</f>
      </c>
      <c r="J39" t="s" s="61">
        <f>IF(G38="","",G38*0.03)</f>
      </c>
      <c r="K39" t="s" s="4">
        <f>IF(H38="","",H38*0.03)</f>
      </c>
      <c r="L39" t="s" s="62">
        <f>IF(I38="","",I38*0.03)</f>
      </c>
      <c r="M39" t="s" s="61">
        <f>IF(D39="","",J39*D39)</f>
      </c>
      <c r="N39" t="s" s="4">
        <f>IF(E39="","",K39*E39)</f>
      </c>
      <c r="O39" t="s" s="62">
        <f>IF(F39="","",L39*F39)</f>
      </c>
      <c r="P39" s="45"/>
      <c r="Q39" s="46"/>
      <c r="R39" s="46"/>
    </row>
    <row r="40" ht="16" customHeight="1">
      <c r="A40" s="47">
        <v>32</v>
      </c>
      <c r="B40" s="48"/>
      <c r="C40" s="59"/>
      <c r="D40" s="16"/>
      <c r="E40" s="3"/>
      <c r="F40" s="63"/>
      <c r="G40" t="s" s="61">
        <f>IF(D40="","",G39+M40)</f>
      </c>
      <c r="H40" t="s" s="4">
        <f>IF(E40="","",H39+N40)</f>
      </c>
      <c r="I40" t="s" s="62">
        <f>IF(F40="","",I39+O40)</f>
      </c>
      <c r="J40" t="s" s="61">
        <f>IF(G39="","",G39*0.03)</f>
      </c>
      <c r="K40" t="s" s="4">
        <f>IF(H39="","",H39*0.03)</f>
      </c>
      <c r="L40" t="s" s="62">
        <f>IF(I39="","",I39*0.03)</f>
      </c>
      <c r="M40" t="s" s="61">
        <f>IF(D40="","",J40*D40)</f>
      </c>
      <c r="N40" t="s" s="4">
        <f>IF(E40="","",K40*E40)</f>
      </c>
      <c r="O40" t="s" s="62">
        <f>IF(F40="","",L40*F40)</f>
      </c>
      <c r="P40" s="45"/>
      <c r="Q40" s="46"/>
      <c r="R40" s="46"/>
    </row>
    <row r="41" ht="16" customHeight="1">
      <c r="A41" s="47">
        <v>33</v>
      </c>
      <c r="B41" s="48"/>
      <c r="C41" s="59"/>
      <c r="D41" s="16"/>
      <c r="E41" s="64"/>
      <c r="F41" s="65"/>
      <c r="G41" t="s" s="61">
        <f>IF(D41="","",G40+M41)</f>
      </c>
      <c r="H41" t="s" s="4">
        <f>IF(E41="","",H40+N41)</f>
      </c>
      <c r="I41" t="s" s="62">
        <f>IF(F41="","",I40+O41)</f>
      </c>
      <c r="J41" t="s" s="61">
        <f>IF(G40="","",G40*0.03)</f>
      </c>
      <c r="K41" t="s" s="4">
        <f>IF(H40="","",H40*0.03)</f>
      </c>
      <c r="L41" t="s" s="62">
        <f>IF(I40="","",I40*0.03)</f>
      </c>
      <c r="M41" t="s" s="61">
        <f>IF(D41="","",J41*D41)</f>
      </c>
      <c r="N41" t="s" s="4">
        <f>IF(E41="","",K41*E41)</f>
      </c>
      <c r="O41" t="s" s="62">
        <f>IF(F41="","",L41*F41)</f>
      </c>
      <c r="P41" s="45"/>
      <c r="Q41" s="46"/>
      <c r="R41" s="46"/>
    </row>
    <row r="42" ht="16" customHeight="1">
      <c r="A42" s="47">
        <v>34</v>
      </c>
      <c r="B42" s="48"/>
      <c r="C42" s="59"/>
      <c r="D42" s="16"/>
      <c r="E42" s="64"/>
      <c r="F42" s="65"/>
      <c r="G42" t="s" s="61">
        <f>IF(D42="","",G41+M42)</f>
      </c>
      <c r="H42" t="s" s="4">
        <f>IF(E42="","",H41+N42)</f>
      </c>
      <c r="I42" t="s" s="62">
        <f>IF(F42="","",I41+O42)</f>
      </c>
      <c r="J42" t="s" s="61">
        <f>IF(G41="","",G41*0.03)</f>
      </c>
      <c r="K42" t="s" s="4">
        <f>IF(H41="","",H41*0.03)</f>
      </c>
      <c r="L42" t="s" s="62">
        <f>IF(I41="","",I41*0.03)</f>
      </c>
      <c r="M42" t="s" s="61">
        <f>IF(D42="","",J42*D42)</f>
      </c>
      <c r="N42" t="s" s="4">
        <f>IF(E42="","",K42*E42)</f>
      </c>
      <c r="O42" t="s" s="62">
        <f>IF(F42="","",L42*F42)</f>
      </c>
      <c r="P42" s="45"/>
      <c r="Q42" s="46"/>
      <c r="R42" s="46"/>
    </row>
    <row r="43" ht="16" customHeight="1">
      <c r="A43" s="58">
        <v>35</v>
      </c>
      <c r="B43" s="48"/>
      <c r="C43" s="59"/>
      <c r="D43" s="16"/>
      <c r="E43" s="3"/>
      <c r="F43" s="66"/>
      <c r="G43" t="s" s="61">
        <f>IF(D43="","",G42+M43)</f>
      </c>
      <c r="H43" t="s" s="4">
        <f>IF(E43="","",H42+N43)</f>
      </c>
      <c r="I43" t="s" s="62">
        <f>IF(F43="","",I42+O43)</f>
      </c>
      <c r="J43" t="s" s="61">
        <f>IF(G42="","",G42*0.03)</f>
      </c>
      <c r="K43" t="s" s="4">
        <f>IF(H42="","",H42*0.03)</f>
      </c>
      <c r="L43" t="s" s="62">
        <f>IF(I42="","",I42*0.03)</f>
      </c>
      <c r="M43" t="s" s="61">
        <f>IF(D43="","",J43*D43)</f>
      </c>
      <c r="N43" t="s" s="4">
        <f>IF(E43="","",K43*E43)</f>
      </c>
      <c r="O43" t="s" s="62">
        <f>IF(F43="","",L43*F43)</f>
      </c>
      <c r="P43" s="16"/>
      <c r="Q43" s="3"/>
      <c r="R43" s="3"/>
    </row>
    <row r="44" ht="16" customHeight="1">
      <c r="A44" s="47">
        <v>36</v>
      </c>
      <c r="B44" s="48"/>
      <c r="C44" s="59"/>
      <c r="D44" s="16"/>
      <c r="E44" s="3"/>
      <c r="F44" s="60"/>
      <c r="G44" t="s" s="61">
        <f>IF(D44="","",G43+M44)</f>
      </c>
      <c r="H44" t="s" s="4">
        <f>IF(E44="","",H43+N44)</f>
      </c>
      <c r="I44" t="s" s="62">
        <f>IF(F44="","",I43+O44)</f>
      </c>
      <c r="J44" t="s" s="61">
        <f>IF(G43="","",G43*0.03)</f>
      </c>
      <c r="K44" t="s" s="4">
        <f>IF(H43="","",H43*0.03)</f>
      </c>
      <c r="L44" t="s" s="62">
        <f>IF(I43="","",I43*0.03)</f>
      </c>
      <c r="M44" t="s" s="61">
        <f>IF(D44="","",J44*D44)</f>
      </c>
      <c r="N44" t="s" s="4">
        <f>IF(E44="","",K44*E44)</f>
      </c>
      <c r="O44" t="s" s="62">
        <f>IF(F44="","",L44*F44)</f>
      </c>
      <c r="P44" s="16"/>
      <c r="Q44" s="3"/>
      <c r="R44" s="3"/>
    </row>
    <row r="45" ht="16" customHeight="1">
      <c r="A45" s="47">
        <v>37</v>
      </c>
      <c r="B45" s="48"/>
      <c r="C45" s="59"/>
      <c r="D45" s="16"/>
      <c r="E45" s="3"/>
      <c r="F45" s="60"/>
      <c r="G45" t="s" s="61">
        <f>IF(D45="","",G44+M45)</f>
      </c>
      <c r="H45" t="s" s="4">
        <f>IF(E45="","",H44+N45)</f>
      </c>
      <c r="I45" t="s" s="62">
        <f>IF(F45="","",I44+O45)</f>
      </c>
      <c r="J45" t="s" s="61">
        <f>IF(G44="","",G44*0.03)</f>
      </c>
      <c r="K45" t="s" s="4">
        <f>IF(H44="","",H44*0.03)</f>
      </c>
      <c r="L45" t="s" s="62">
        <f>IF(I44="","",I44*0.03)</f>
      </c>
      <c r="M45" t="s" s="61">
        <f>IF(D45="","",J45*D45)</f>
      </c>
      <c r="N45" t="s" s="4">
        <f>IF(E45="","",K45*E45)</f>
      </c>
      <c r="O45" t="s" s="62">
        <f>IF(F45="","",L45*F45)</f>
      </c>
      <c r="P45" s="16"/>
      <c r="Q45" s="3"/>
      <c r="R45" s="3"/>
    </row>
    <row r="46" ht="16" customHeight="1">
      <c r="A46" s="47">
        <v>38</v>
      </c>
      <c r="B46" s="48"/>
      <c r="C46" s="59"/>
      <c r="D46" s="16"/>
      <c r="E46" s="3"/>
      <c r="F46" s="60"/>
      <c r="G46" t="s" s="61">
        <f>IF(D46="","",G45+M46)</f>
      </c>
      <c r="H46" t="s" s="4">
        <f>IF(E46="","",H45+N46)</f>
      </c>
      <c r="I46" t="s" s="62">
        <f>IF(F46="","",I45+O46)</f>
      </c>
      <c r="J46" t="s" s="61">
        <f>IF(G45="","",G45*0.03)</f>
      </c>
      <c r="K46" t="s" s="4">
        <f>IF(H45="","",H45*0.03)</f>
      </c>
      <c r="L46" t="s" s="62">
        <f>IF(I45="","",I45*0.03)</f>
      </c>
      <c r="M46" t="s" s="61">
        <f>IF(D46="","",J46*D46)</f>
      </c>
      <c r="N46" t="s" s="4">
        <f>IF(E46="","",K46*E46)</f>
      </c>
      <c r="O46" t="s" s="62">
        <f>IF(F46="","",L46*F46)</f>
      </c>
      <c r="P46" s="16"/>
      <c r="Q46" s="3"/>
      <c r="R46" s="3"/>
    </row>
    <row r="47" ht="16" customHeight="1">
      <c r="A47" s="47">
        <v>39</v>
      </c>
      <c r="B47" s="48"/>
      <c r="C47" s="59"/>
      <c r="D47" s="16"/>
      <c r="E47" s="3"/>
      <c r="F47" s="60"/>
      <c r="G47" t="s" s="61">
        <f>IF(D47="","",G46+M47)</f>
      </c>
      <c r="H47" t="s" s="4">
        <f>IF(E47="","",H46+N47)</f>
      </c>
      <c r="I47" t="s" s="62">
        <f>IF(F47="","",I46+O47)</f>
      </c>
      <c r="J47" t="s" s="61">
        <f>IF(G46="","",G46*0.03)</f>
      </c>
      <c r="K47" t="s" s="4">
        <f>IF(H46="","",H46*0.03)</f>
      </c>
      <c r="L47" t="s" s="62">
        <f>IF(I46="","",I46*0.03)</f>
      </c>
      <c r="M47" t="s" s="61">
        <f>IF(D47="","",J47*D47)</f>
      </c>
      <c r="N47" t="s" s="4">
        <f>IF(E47="","",K47*E47)</f>
      </c>
      <c r="O47" t="s" s="62">
        <f>IF(F47="","",L47*F47)</f>
      </c>
      <c r="P47" s="16"/>
      <c r="Q47" s="3"/>
      <c r="R47" s="3"/>
    </row>
    <row r="48" ht="16" customHeight="1">
      <c r="A48" s="47">
        <v>40</v>
      </c>
      <c r="B48" s="48"/>
      <c r="C48" s="59"/>
      <c r="D48" s="16"/>
      <c r="E48" s="3"/>
      <c r="F48" s="60"/>
      <c r="G48" t="s" s="61">
        <f>IF(D48="","",G47+M48)</f>
      </c>
      <c r="H48" t="s" s="4">
        <f>IF(E48="","",H47+N48)</f>
      </c>
      <c r="I48" t="s" s="62">
        <f>IF(F48="","",I47+O48)</f>
      </c>
      <c r="J48" t="s" s="61">
        <f>IF(G47="","",G47*0.03)</f>
      </c>
      <c r="K48" t="s" s="4">
        <f>IF(H47="","",H47*0.03)</f>
      </c>
      <c r="L48" t="s" s="62">
        <f>IF(I47="","",I47*0.03)</f>
      </c>
      <c r="M48" t="s" s="61">
        <f>IF(D48="","",J48*D48)</f>
      </c>
      <c r="N48" t="s" s="4">
        <f>IF(E48="","",K48*E48)</f>
      </c>
      <c r="O48" t="s" s="62">
        <f>IF(F48="","",L48*F48)</f>
      </c>
      <c r="P48" s="16"/>
      <c r="Q48" s="3"/>
      <c r="R48" s="3"/>
    </row>
    <row r="49" ht="16" customHeight="1">
      <c r="A49" s="47">
        <v>41</v>
      </c>
      <c r="B49" s="48"/>
      <c r="C49" s="59"/>
      <c r="D49" s="16"/>
      <c r="E49" s="3"/>
      <c r="F49" s="60"/>
      <c r="G49" t="s" s="61">
        <f>IF(D49="","",G48+M49)</f>
      </c>
      <c r="H49" t="s" s="4">
        <f>IF(E49="","",H48+N49)</f>
      </c>
      <c r="I49" t="s" s="62">
        <f>IF(F49="","",I48+O49)</f>
      </c>
      <c r="J49" t="s" s="61">
        <f>IF(G48="","",G48*0.03)</f>
      </c>
      <c r="K49" t="s" s="4">
        <f>IF(H48="","",H48*0.03)</f>
      </c>
      <c r="L49" t="s" s="62">
        <f>IF(I48="","",I48*0.03)</f>
      </c>
      <c r="M49" t="s" s="61">
        <f>IF(D49="","",J49*D49)</f>
      </c>
      <c r="N49" t="s" s="4">
        <f>IF(E49="","",K49*E49)</f>
      </c>
      <c r="O49" t="s" s="62">
        <f>IF(F49="","",L49*F49)</f>
      </c>
      <c r="P49" s="16"/>
      <c r="Q49" s="3"/>
      <c r="R49" s="3"/>
    </row>
    <row r="50" ht="16" customHeight="1">
      <c r="A50" s="47">
        <v>42</v>
      </c>
      <c r="B50" s="48"/>
      <c r="C50" s="59"/>
      <c r="D50" s="16"/>
      <c r="E50" s="3"/>
      <c r="F50" s="63"/>
      <c r="G50" t="s" s="61">
        <f>IF(D50="","",G49+M50)</f>
      </c>
      <c r="H50" t="s" s="4">
        <f>IF(E50="","",H49+N50)</f>
      </c>
      <c r="I50" t="s" s="62">
        <f>IF(F50="","",I49+O50)</f>
      </c>
      <c r="J50" t="s" s="61">
        <f>IF(G49="","",G49*0.03)</f>
      </c>
      <c r="K50" t="s" s="4">
        <f>IF(H49="","",H49*0.03)</f>
      </c>
      <c r="L50" t="s" s="62">
        <f>IF(I49="","",I49*0.03)</f>
      </c>
      <c r="M50" t="s" s="61">
        <f>IF(D50="","",J50*D50)</f>
      </c>
      <c r="N50" t="s" s="4">
        <f>IF(E50="","",K50*E50)</f>
      </c>
      <c r="O50" t="s" s="62">
        <f>IF(F50="","",L50*F50)</f>
      </c>
      <c r="P50" s="16"/>
      <c r="Q50" s="3"/>
      <c r="R50" s="3"/>
    </row>
    <row r="51" ht="16" customHeight="1">
      <c r="A51" s="47">
        <v>43</v>
      </c>
      <c r="B51" s="48"/>
      <c r="C51" s="59"/>
      <c r="D51" s="16"/>
      <c r="E51" s="64"/>
      <c r="F51" s="65"/>
      <c r="G51" t="s" s="61">
        <f>IF(D51="","",G50+M51)</f>
      </c>
      <c r="H51" t="s" s="4">
        <f>IF(E51="","",H50+N51)</f>
      </c>
      <c r="I51" t="s" s="62">
        <f>IF(F51="","",I50+O51)</f>
      </c>
      <c r="J51" t="s" s="61">
        <f>IF(G50="","",G50*0.03)</f>
      </c>
      <c r="K51" t="s" s="4">
        <f>IF(H50="","",H50*0.03)</f>
      </c>
      <c r="L51" t="s" s="62">
        <f>IF(I50="","",I50*0.03)</f>
      </c>
      <c r="M51" t="s" s="61">
        <f>IF(D51="","",J51*D51)</f>
      </c>
      <c r="N51" t="s" s="4">
        <f>IF(E51="","",K51*E51)</f>
      </c>
      <c r="O51" t="s" s="62">
        <f>IF(F51="","",L51*F51)</f>
      </c>
      <c r="P51" s="16"/>
      <c r="Q51" s="3"/>
      <c r="R51" s="3"/>
    </row>
    <row r="52" ht="16" customHeight="1">
      <c r="A52" s="47">
        <v>44</v>
      </c>
      <c r="B52" s="48"/>
      <c r="C52" s="59"/>
      <c r="D52" s="16"/>
      <c r="E52" s="3"/>
      <c r="F52" s="66"/>
      <c r="G52" t="s" s="61">
        <f>IF(D52="","",G51+M52)</f>
      </c>
      <c r="H52" t="s" s="4">
        <f>IF(E52="","",H51+N52)</f>
      </c>
      <c r="I52" t="s" s="62">
        <f>IF(F52="","",I51+O52)</f>
      </c>
      <c r="J52" t="s" s="61">
        <f>IF(G51="","",G51*0.03)</f>
      </c>
      <c r="K52" t="s" s="4">
        <f>IF(H51="","",H51*0.03)</f>
      </c>
      <c r="L52" t="s" s="62">
        <f>IF(I51="","",I51*0.03)</f>
      </c>
      <c r="M52" t="s" s="61">
        <f>IF(D52="","",J52*D52)</f>
      </c>
      <c r="N52" t="s" s="4">
        <f>IF(E52="","",K52*E52)</f>
      </c>
      <c r="O52" t="s" s="62">
        <f>IF(F52="","",L52*F52)</f>
      </c>
      <c r="P52" s="16"/>
      <c r="Q52" s="3"/>
      <c r="R52" s="3"/>
    </row>
    <row r="53" ht="16" customHeight="1">
      <c r="A53" s="47">
        <v>45</v>
      </c>
      <c r="B53" s="48"/>
      <c r="C53" s="59"/>
      <c r="D53" s="16"/>
      <c r="E53" s="3"/>
      <c r="F53" s="60"/>
      <c r="G53" t="s" s="61">
        <f>IF(D53="","",G52+M53)</f>
      </c>
      <c r="H53" t="s" s="4">
        <f>IF(E53="","",H52+N53)</f>
      </c>
      <c r="I53" t="s" s="62">
        <f>IF(F53="","",I52+O53)</f>
      </c>
      <c r="J53" t="s" s="61">
        <f>IF(G52="","",G52*0.03)</f>
      </c>
      <c r="K53" t="s" s="4">
        <f>IF(H52="","",H52*0.03)</f>
      </c>
      <c r="L53" t="s" s="62">
        <f>IF(I52="","",I52*0.03)</f>
      </c>
      <c r="M53" t="s" s="61">
        <f>IF(D53="","",J53*D53)</f>
      </c>
      <c r="N53" t="s" s="4">
        <f>IF(E53="","",K53*E53)</f>
      </c>
      <c r="O53" t="s" s="62">
        <f>IF(F53="","",L53*F53)</f>
      </c>
      <c r="P53" s="16"/>
      <c r="Q53" s="3"/>
      <c r="R53" s="3"/>
    </row>
    <row r="54" ht="16" customHeight="1">
      <c r="A54" s="47">
        <v>46</v>
      </c>
      <c r="B54" s="48"/>
      <c r="C54" s="59"/>
      <c r="D54" s="16"/>
      <c r="E54" s="3"/>
      <c r="F54" s="60"/>
      <c r="G54" t="s" s="61">
        <f>IF(D54="","",G53+M54)</f>
      </c>
      <c r="H54" t="s" s="4">
        <f>IF(E54="","",H53+N54)</f>
      </c>
      <c r="I54" t="s" s="62">
        <f>IF(F54="","",I53+O54)</f>
      </c>
      <c r="J54" t="s" s="61">
        <f>IF(G53="","",G53*0.03)</f>
      </c>
      <c r="K54" t="s" s="4">
        <f>IF(H53="","",H53*0.03)</f>
      </c>
      <c r="L54" t="s" s="62">
        <f>IF(I53="","",I53*0.03)</f>
      </c>
      <c r="M54" t="s" s="61">
        <f>IF(D54="","",J54*D54)</f>
      </c>
      <c r="N54" t="s" s="4">
        <f>IF(E54="","",K54*E54)</f>
      </c>
      <c r="O54" t="s" s="62">
        <f>IF(F54="","",L54*F54)</f>
      </c>
      <c r="P54" s="16"/>
      <c r="Q54" s="3"/>
      <c r="R54" s="3"/>
    </row>
    <row r="55" ht="16" customHeight="1">
      <c r="A55" s="47">
        <v>47</v>
      </c>
      <c r="B55" s="48"/>
      <c r="C55" s="59"/>
      <c r="D55" s="16"/>
      <c r="E55" s="3"/>
      <c r="F55" s="60"/>
      <c r="G55" t="s" s="61">
        <f>IF(D55="","",G54+M55)</f>
      </c>
      <c r="H55" t="s" s="4">
        <f>IF(E55="","",H54+N55)</f>
      </c>
      <c r="I55" t="s" s="62">
        <f>IF(F55="","",I54+O55)</f>
      </c>
      <c r="J55" t="s" s="61">
        <f>IF(G54="","",G54*0.03)</f>
      </c>
      <c r="K55" t="s" s="4">
        <f>IF(H54="","",H54*0.03)</f>
      </c>
      <c r="L55" t="s" s="62">
        <f>IF(I54="","",I54*0.03)</f>
      </c>
      <c r="M55" t="s" s="61">
        <f>IF(D55="","",J55*D55)</f>
      </c>
      <c r="N55" t="s" s="4">
        <f>IF(E55="","",K55*E55)</f>
      </c>
      <c r="O55" t="s" s="62">
        <f>IF(F55="","",L55*F55)</f>
      </c>
      <c r="P55" s="16"/>
      <c r="Q55" s="3"/>
      <c r="R55" s="3"/>
    </row>
    <row r="56" ht="16" customHeight="1">
      <c r="A56" s="47">
        <v>48</v>
      </c>
      <c r="B56" s="48"/>
      <c r="C56" s="59"/>
      <c r="D56" s="16"/>
      <c r="E56" s="3"/>
      <c r="F56" s="60"/>
      <c r="G56" t="s" s="61">
        <f>IF(D56="","",G55+M56)</f>
      </c>
      <c r="H56" t="s" s="4">
        <f>IF(E56="","",H55+N56)</f>
      </c>
      <c r="I56" t="s" s="62">
        <f>IF(F56="","",I55+O56)</f>
      </c>
      <c r="J56" t="s" s="61">
        <f>IF(G55="","",G55*0.03)</f>
      </c>
      <c r="K56" t="s" s="4">
        <f>IF(H55="","",H55*0.03)</f>
      </c>
      <c r="L56" t="s" s="62">
        <f>IF(I55="","",I55*0.03)</f>
      </c>
      <c r="M56" t="s" s="61">
        <f>IF(D56="","",J56*D56)</f>
      </c>
      <c r="N56" t="s" s="4">
        <f>IF(E56="","",K56*E56)</f>
      </c>
      <c r="O56" t="s" s="62">
        <f>IF(F56="","",L56*F56)</f>
      </c>
      <c r="P56" s="16"/>
      <c r="Q56" s="3"/>
      <c r="R56" s="3"/>
    </row>
    <row r="57" ht="16" customHeight="1">
      <c r="A57" s="47">
        <v>49</v>
      </c>
      <c r="B57" s="48"/>
      <c r="C57" s="59"/>
      <c r="D57" s="16"/>
      <c r="E57" s="3"/>
      <c r="F57" s="60"/>
      <c r="G57" t="s" s="61">
        <f>IF(D57="","",G56+M57)</f>
      </c>
      <c r="H57" t="s" s="4">
        <f>IF(E57="","",H56+N57)</f>
      </c>
      <c r="I57" t="s" s="62">
        <f>IF(F57="","",I56+O57)</f>
      </c>
      <c r="J57" t="s" s="61">
        <f>IF(G56="","",G56*0.03)</f>
      </c>
      <c r="K57" t="s" s="4">
        <f>IF(H56="","",H56*0.03)</f>
      </c>
      <c r="L57" t="s" s="62">
        <f>IF(I56="","",I56*0.03)</f>
      </c>
      <c r="M57" t="s" s="61">
        <f>IF(D57="","",J57*D57)</f>
      </c>
      <c r="N57" t="s" s="4">
        <f>IF(E57="","",K57*E57)</f>
      </c>
      <c r="O57" t="s" s="62">
        <f>IF(F57="","",L57*F57)</f>
      </c>
      <c r="P57" s="16"/>
      <c r="Q57" s="3"/>
      <c r="R57" s="3"/>
    </row>
    <row r="58" ht="19.5" customHeight="1">
      <c r="A58" s="47">
        <v>50</v>
      </c>
      <c r="B58" s="67"/>
      <c r="C58" s="68"/>
      <c r="D58" s="69"/>
      <c r="E58" s="7"/>
      <c r="F58" s="70"/>
      <c r="G58" t="s" s="71">
        <f>IF(D58="","",G57+M58)</f>
      </c>
      <c r="H58" t="s" s="8">
        <f>IF(E58="","",H57+N58)</f>
      </c>
      <c r="I58" t="s" s="72">
        <f>IF(F58="","",I57+O58)</f>
      </c>
      <c r="J58" t="s" s="71">
        <f>IF(G57="","",G57*0.03)</f>
      </c>
      <c r="K58" t="s" s="8">
        <f>IF(H57="","",H57*0.03)</f>
      </c>
      <c r="L58" t="s" s="72">
        <f>IF(I57="","",I57*0.03)</f>
      </c>
      <c r="M58" t="s" s="71">
        <f>IF(D58="","",J58*D58)</f>
      </c>
      <c r="N58" t="s" s="8">
        <f>IF(E58="","",K58*E58)</f>
      </c>
      <c r="O58" t="s" s="72">
        <f>IF(F58="","",L58*F58)</f>
      </c>
      <c r="P58" s="16"/>
      <c r="Q58" s="3"/>
      <c r="R58" s="3"/>
    </row>
    <row r="59" ht="19.5" customHeight="1">
      <c r="A59" s="73"/>
      <c r="B59" t="s" s="74">
        <v>18</v>
      </c>
      <c r="C59" s="75"/>
      <c r="D59" s="76">
        <f>COUNTIF(D9:D58,1.27)</f>
        <v>8</v>
      </c>
      <c r="E59" s="77">
        <f>COUNTIF(E9:E58,1.5)</f>
        <v>8</v>
      </c>
      <c r="F59" s="78">
        <f>COUNTIF(F9:F58,2)</f>
        <v>7</v>
      </c>
      <c r="G59" s="29">
        <f>M59+G8</f>
        <v>126898.648526617</v>
      </c>
      <c r="H59" s="30">
        <f>N59+H8</f>
        <v>133805.4466617965</v>
      </c>
      <c r="I59" s="31">
        <f>O59+I8</f>
        <v>137232.2739364422</v>
      </c>
      <c r="J59" t="s" s="79">
        <v>19</v>
      </c>
      <c r="K59" s="80">
        <f>B58-B9</f>
      </c>
      <c r="L59" t="s" s="81">
        <v>20</v>
      </c>
      <c r="M59" s="29">
        <f>SUM(M9:M58)</f>
        <v>26898.648526616962</v>
      </c>
      <c r="N59" s="30">
        <f>SUM(N9:N58)</f>
        <v>33805.446661796472</v>
      </c>
      <c r="O59" s="31">
        <f>SUM(O9:O58)</f>
        <v>37232.273936442150</v>
      </c>
      <c r="P59" s="16"/>
      <c r="Q59" s="3"/>
      <c r="R59" s="3"/>
    </row>
    <row r="60" ht="19.5" customHeight="1">
      <c r="A60" s="73"/>
      <c r="B60" t="s" s="82">
        <v>21</v>
      </c>
      <c r="C60" s="83"/>
      <c r="D60" s="84">
        <f>COUNTIF(D9:D58,-1)</f>
        <v>2</v>
      </c>
      <c r="E60" s="85">
        <f>COUNTIF(E9:E58,-1)</f>
        <v>2</v>
      </c>
      <c r="F60" s="86">
        <f>COUNTIF(F9:F58,-1)</f>
        <v>3</v>
      </c>
      <c r="G60" t="s" s="13">
        <v>22</v>
      </c>
      <c r="H60" s="14"/>
      <c r="I60" s="15"/>
      <c r="J60" t="s" s="13">
        <v>23</v>
      </c>
      <c r="K60" s="14"/>
      <c r="L60" s="15"/>
      <c r="M60" s="87"/>
      <c r="N60" s="88"/>
      <c r="O60" s="89"/>
      <c r="P60" s="16"/>
      <c r="Q60" s="3"/>
      <c r="R60" s="3"/>
    </row>
    <row r="61" ht="19.5" customHeight="1">
      <c r="A61" s="73"/>
      <c r="B61" t="s" s="90">
        <v>24</v>
      </c>
      <c r="C61" s="91"/>
      <c r="D61" s="92">
        <f>COUNTIF(D9:D58,0)</f>
        <v>0</v>
      </c>
      <c r="E61" s="93">
        <f>COUNTIF(E9:E58,0)</f>
        <v>0</v>
      </c>
      <c r="F61" s="94">
        <f>COUNTIF(F9:F58,0)</f>
        <v>0</v>
      </c>
      <c r="G61" s="95">
        <f>G59/G8</f>
        <v>1.26898648526617</v>
      </c>
      <c r="H61" s="96">
        <f>H59/H8</f>
        <v>1.338054466617965</v>
      </c>
      <c r="I61" s="97">
        <f>I59/I8</f>
        <v>1.372322739364422</v>
      </c>
      <c r="J61" s="98">
        <f>(G61-100%)*30/K59</f>
      </c>
      <c r="K61" s="98">
        <f>(H61-100%)*30/K59</f>
      </c>
      <c r="L61" s="98">
        <f>(I61-100%)*30/K59</f>
      </c>
      <c r="M61" s="69"/>
      <c r="N61" s="7"/>
      <c r="O61" s="70"/>
      <c r="P61" s="16"/>
      <c r="Q61" s="3"/>
      <c r="R61" s="3"/>
    </row>
    <row r="62" ht="19.5" customHeight="1">
      <c r="A62" s="60"/>
      <c r="B62" t="s" s="13">
        <v>25</v>
      </c>
      <c r="C62" s="15"/>
      <c r="D62" s="95">
        <f>D59/(D59+D60+D61)</f>
        <v>0.8</v>
      </c>
      <c r="E62" s="96">
        <f>E59/(E59+E60+E61)</f>
        <v>0.8</v>
      </c>
      <c r="F62" s="97">
        <f>F59/(F59+F60+F61)</f>
        <v>0.7</v>
      </c>
      <c r="G62" s="87"/>
      <c r="H62" s="88"/>
      <c r="I62" s="88"/>
      <c r="J62" s="88"/>
      <c r="K62" s="88"/>
      <c r="L62" s="88"/>
      <c r="M62" s="88"/>
      <c r="N62" s="88"/>
      <c r="O62" s="88"/>
      <c r="P62" s="3"/>
      <c r="Q62" s="3"/>
      <c r="R62" s="3"/>
    </row>
    <row r="63" ht="16.5" customHeight="1">
      <c r="A63" s="3"/>
      <c r="B63" s="88"/>
      <c r="C63" s="88"/>
      <c r="D63" s="88"/>
      <c r="E63" s="88"/>
      <c r="F63" s="8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ht="16" customHeight="1">
      <c r="A64" s="3"/>
      <c r="B64" s="3"/>
      <c r="C64" s="3"/>
      <c r="D64" s="99"/>
      <c r="E64" s="99"/>
      <c r="F64" s="9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conditionalFormatting sqref="G8:I59 J9:R42 J43:O58 K59 M59:O59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109"/>
  <sheetViews>
    <sheetView workbookViewId="0" showGridLines="0" defaultGridColor="1"/>
  </sheetViews>
  <sheetFormatPr defaultColWidth="8.16667" defaultRowHeight="14.25" customHeight="1" outlineLevelRow="0" outlineLevelCol="0"/>
  <cols>
    <col min="1" max="1" width="6.67188" style="100" customWidth="1"/>
    <col min="2" max="2" width="7.35156" style="100" customWidth="1"/>
    <col min="3" max="12" width="8.17188" style="100" customWidth="1"/>
    <col min="13" max="256" width="8.17188" style="100" customWidth="1"/>
  </cols>
  <sheetData>
    <row r="1" ht="14.25" customHeight="1">
      <c r="A1" t="s" s="101">
        <v>26</v>
      </c>
      <c r="B1" s="102"/>
      <c r="C1" s="102"/>
      <c r="D1" s="102"/>
      <c r="E1" s="102"/>
      <c r="F1" s="102"/>
      <c r="G1" t="s" s="103">
        <v>27</v>
      </c>
      <c r="H1" s="102"/>
      <c r="I1" s="102"/>
      <c r="J1" s="102"/>
      <c r="K1" s="102"/>
      <c r="L1" s="102"/>
    </row>
    <row r="2" ht="14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4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ht="14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ht="14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ht="14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ht="14.2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ht="14.2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ht="14.2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ht="14.2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ht="14.2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ht="14.2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ht="14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ht="14.2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ht="14.2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ht="14.25" customHeight="1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ht="14.2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ht="14.2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ht="14.2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ht="14.2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ht="14.2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ht="14.2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ht="14.25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ht="14.2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ht="14.2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ht="14.2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ht="14.25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ht="14.25" customHeight="1">
      <c r="A28" t="s" s="101">
        <v>28</v>
      </c>
      <c r="B28" s="102"/>
      <c r="C28" s="102"/>
      <c r="D28" s="102"/>
      <c r="E28" s="102"/>
      <c r="F28" s="102"/>
      <c r="G28" t="s" s="103">
        <v>29</v>
      </c>
      <c r="H28" s="102"/>
      <c r="I28" s="102"/>
      <c r="J28" s="102"/>
      <c r="K28" s="102"/>
      <c r="L28" s="102"/>
    </row>
    <row r="29" ht="14.2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ht="14.2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ht="14.2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ht="14.2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ht="14.2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ht="14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ht="14.2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ht="14.2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ht="14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ht="14.25" customHeight="1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ht="14.2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ht="14.2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ht="14.2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ht="14.2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ht="14.2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ht="14.2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ht="14.25" customHeight="1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ht="14.25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ht="14.2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ht="14.25" customHeight="1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ht="14.25" customHeight="1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ht="14.25" customHeight="1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ht="14.2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ht="14.2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ht="14.25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ht="14.25" customHeight="1">
      <c r="A55" t="s" s="101">
        <v>30</v>
      </c>
      <c r="B55" s="102"/>
      <c r="C55" s="102"/>
      <c r="D55" s="102"/>
      <c r="E55" s="102"/>
      <c r="F55" s="102"/>
      <c r="G55" t="s" s="103">
        <v>31</v>
      </c>
      <c r="H55" s="102"/>
      <c r="I55" s="102"/>
      <c r="J55" s="102"/>
      <c r="K55" s="102"/>
      <c r="L55" s="102"/>
    </row>
    <row r="56" ht="14.25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ht="14.25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ht="14.2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ht="14.2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ht="14.2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ht="14.2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ht="14.2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ht="14.2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ht="14.2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ht="14.2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ht="14.2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ht="14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ht="14.2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ht="14.2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ht="14.2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ht="14.2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ht="14.2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ht="14.2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ht="14.2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ht="14.2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ht="14.2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ht="14.2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ht="14.2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ht="14.2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ht="14.2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ht="14.25" customHeight="1">
      <c r="A81" s="102"/>
      <c r="B81" s="102"/>
      <c r="C81" s="102"/>
      <c r="D81" s="102"/>
      <c r="E81" s="102"/>
      <c r="F81" s="102"/>
      <c r="G81" s="104"/>
      <c r="H81" s="102"/>
      <c r="I81" s="102"/>
      <c r="J81" s="102"/>
      <c r="K81" s="102"/>
      <c r="L81" s="102"/>
    </row>
    <row r="82" ht="14.25" customHeight="1">
      <c r="A82" t="s" s="101">
        <v>32</v>
      </c>
      <c r="B82" s="102"/>
      <c r="C82" s="102"/>
      <c r="D82" s="102"/>
      <c r="E82" s="102"/>
      <c r="F82" s="102"/>
      <c r="G82" t="s" s="103">
        <v>33</v>
      </c>
      <c r="H82" s="102"/>
      <c r="I82" s="102"/>
      <c r="J82" s="102"/>
      <c r="K82" s="102"/>
      <c r="L82" s="102"/>
    </row>
    <row r="83" ht="14.2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ht="14.2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ht="14.2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ht="14.2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ht="14.2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ht="14.2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ht="14.2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ht="14.2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ht="14.2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ht="14.2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ht="14.2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ht="14.2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ht="14.2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ht="14.2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ht="14.2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ht="14.2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ht="14.2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ht="14.2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ht="14.2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ht="14.2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ht="14.2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ht="14.2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ht="14.2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ht="14.2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ht="14.2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ht="14.2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ht="14.25" customHeight="1">
      <c r="A109" t="s" s="101">
        <v>34</v>
      </c>
      <c r="B109" s="102"/>
      <c r="C109" s="102"/>
      <c r="D109" s="102"/>
      <c r="E109" s="102"/>
      <c r="F109" s="102"/>
      <c r="G109" t="s" s="103">
        <v>35</v>
      </c>
      <c r="H109" s="102"/>
      <c r="I109" s="102"/>
      <c r="J109" s="102"/>
      <c r="K109" s="102"/>
      <c r="L109" s="10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J29"/>
  <sheetViews>
    <sheetView workbookViewId="0" showGridLines="0" defaultGridColor="1"/>
  </sheetViews>
  <sheetFormatPr defaultColWidth="8.16667" defaultRowHeight="13.5" customHeight="1" outlineLevelRow="0" outlineLevelCol="0"/>
  <cols>
    <col min="1" max="10" width="8.17188" style="105" customWidth="1"/>
    <col min="11" max="256" width="8.17188" style="105" customWidth="1"/>
  </cols>
  <sheetData>
    <row r="1" ht="16" customHeight="1">
      <c r="A1" t="s" s="101">
        <v>36</v>
      </c>
      <c r="B1" s="102"/>
      <c r="C1" s="102"/>
      <c r="D1" s="102"/>
      <c r="E1" s="102"/>
      <c r="F1" s="102"/>
      <c r="G1" s="102"/>
      <c r="H1" s="102"/>
      <c r="I1" s="102"/>
      <c r="J1" s="102"/>
    </row>
    <row r="2" ht="8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</row>
    <row r="3" ht="8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ht="8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</row>
    <row r="5" ht="8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ht="8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ht="8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</row>
    <row r="8" ht="8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</row>
    <row r="9" ht="8.5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</row>
    <row r="10" ht="16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</row>
    <row r="11" ht="16" customHeight="1">
      <c r="A11" t="s" s="101">
        <v>37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ht="8.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</row>
    <row r="13" ht="8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</row>
    <row r="14" ht="8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</row>
    <row r="15" ht="8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</row>
    <row r="16" ht="8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ht="8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ht="8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19" ht="8.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</row>
    <row r="20" ht="16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</row>
    <row r="21" ht="16" customHeight="1">
      <c r="A21" t="s" s="101">
        <v>38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ht="8.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ht="8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ht="8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ht="8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ht="8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ht="8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ht="8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ht="8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</sheetData>
  <mergeCells count="3">
    <mergeCell ref="A2:J9"/>
    <mergeCell ref="A12:J19"/>
    <mergeCell ref="A22:J29"/>
  </mergeCells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12"/>
  <sheetViews>
    <sheetView workbookViewId="0" showGridLines="0" defaultGridColor="1"/>
  </sheetViews>
  <sheetFormatPr defaultColWidth="8.83333" defaultRowHeight="18.75" customHeight="1" outlineLevelRow="0" outlineLevelCol="0"/>
  <cols>
    <col min="1" max="1" width="14" style="110" customWidth="1"/>
    <col min="2" max="2" width="13.3516" style="110" customWidth="1"/>
    <col min="3" max="3" width="8.85156" style="110" customWidth="1"/>
    <col min="4" max="4" width="14.8516" style="110" customWidth="1"/>
    <col min="5" max="5" width="8.85156" style="110" customWidth="1"/>
    <col min="6" max="6" width="14.3516" style="110" customWidth="1"/>
    <col min="7" max="7" width="8.85156" style="110" customWidth="1"/>
    <col min="8" max="8" width="15.6719" style="110" customWidth="1"/>
    <col min="9" max="256" width="8.85156" style="110" customWidth="1"/>
  </cols>
  <sheetData>
    <row r="1" ht="20" customHeight="1">
      <c r="A1" t="s" s="111">
        <v>39</v>
      </c>
      <c r="B1" s="112"/>
      <c r="C1" s="113"/>
      <c r="D1" s="114"/>
      <c r="E1" s="113"/>
      <c r="F1" s="114"/>
      <c r="G1" s="113"/>
      <c r="H1" s="114"/>
    </row>
    <row r="2" ht="20" customHeight="1">
      <c r="A2" s="115"/>
      <c r="B2" s="115"/>
      <c r="C2" s="115"/>
      <c r="D2" s="116"/>
      <c r="E2" s="115"/>
      <c r="F2" s="116"/>
      <c r="G2" s="115"/>
      <c r="H2" s="116"/>
    </row>
    <row r="3" ht="20" customHeight="1">
      <c r="A3" t="s" s="117">
        <v>40</v>
      </c>
      <c r="B3" t="s" s="117">
        <v>0</v>
      </c>
      <c r="C3" t="s" s="117">
        <v>41</v>
      </c>
      <c r="D3" t="s" s="118">
        <v>42</v>
      </c>
      <c r="E3" t="s" s="117">
        <v>43</v>
      </c>
      <c r="F3" t="s" s="118">
        <v>42</v>
      </c>
      <c r="G3" t="s" s="117">
        <v>44</v>
      </c>
      <c r="H3" t="s" s="118">
        <v>42</v>
      </c>
    </row>
    <row r="4" ht="20" customHeight="1">
      <c r="A4" t="s" s="119">
        <v>45</v>
      </c>
      <c r="B4" t="s" s="119">
        <v>46</v>
      </c>
      <c r="C4" s="120"/>
      <c r="D4" s="121"/>
      <c r="E4" s="120"/>
      <c r="F4" s="121"/>
      <c r="G4" s="120"/>
      <c r="H4" s="121"/>
    </row>
    <row r="5" ht="20" customHeight="1">
      <c r="A5" t="s" s="119">
        <v>45</v>
      </c>
      <c r="B5" s="120"/>
      <c r="C5" s="120"/>
      <c r="D5" s="121"/>
      <c r="E5" s="120"/>
      <c r="F5" s="122"/>
      <c r="G5" s="120"/>
      <c r="H5" s="122"/>
    </row>
    <row r="6" ht="20" customHeight="1">
      <c r="A6" t="s" s="119">
        <v>45</v>
      </c>
      <c r="B6" s="120"/>
      <c r="C6" s="120"/>
      <c r="D6" s="122"/>
      <c r="E6" s="120"/>
      <c r="F6" s="122"/>
      <c r="G6" s="120"/>
      <c r="H6" s="122"/>
    </row>
    <row r="7" ht="20" customHeight="1">
      <c r="A7" t="s" s="119">
        <v>45</v>
      </c>
      <c r="B7" s="120"/>
      <c r="C7" s="120"/>
      <c r="D7" s="122"/>
      <c r="E7" s="120"/>
      <c r="F7" s="122"/>
      <c r="G7" s="120"/>
      <c r="H7" s="122"/>
    </row>
    <row r="8" ht="20" customHeight="1">
      <c r="A8" t="s" s="119">
        <v>45</v>
      </c>
      <c r="B8" s="120"/>
      <c r="C8" s="120"/>
      <c r="D8" s="122"/>
      <c r="E8" s="120"/>
      <c r="F8" s="122"/>
      <c r="G8" s="120"/>
      <c r="H8" s="122"/>
    </row>
    <row r="9" ht="20" customHeight="1">
      <c r="A9" t="s" s="119">
        <v>45</v>
      </c>
      <c r="B9" s="120"/>
      <c r="C9" s="120"/>
      <c r="D9" s="122"/>
      <c r="E9" s="120"/>
      <c r="F9" s="122"/>
      <c r="G9" s="120"/>
      <c r="H9" s="122"/>
    </row>
    <row r="10" ht="20" customHeight="1">
      <c r="A10" t="s" s="119">
        <v>45</v>
      </c>
      <c r="B10" s="120"/>
      <c r="C10" s="120"/>
      <c r="D10" s="122"/>
      <c r="E10" s="120"/>
      <c r="F10" s="122"/>
      <c r="G10" s="120"/>
      <c r="H10" s="122"/>
    </row>
    <row r="11" ht="20" customHeight="1">
      <c r="A11" t="s" s="119">
        <v>45</v>
      </c>
      <c r="B11" s="120"/>
      <c r="C11" s="120"/>
      <c r="D11" s="122"/>
      <c r="E11" s="120"/>
      <c r="F11" s="122"/>
      <c r="G11" s="120"/>
      <c r="H11" s="122"/>
    </row>
    <row r="12" ht="20" customHeight="1">
      <c r="A12" s="123"/>
      <c r="B12" s="123"/>
      <c r="C12" s="123"/>
      <c r="D12" s="124"/>
      <c r="E12" s="123"/>
      <c r="F12" s="124"/>
      <c r="G12" s="123"/>
      <c r="H12" s="12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