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<sst xmlns="http://schemas.openxmlformats.org/spreadsheetml/2006/main" count="55" uniqueCount="44">
  <si>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</si>
  <si>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</si>
  <si>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</si>
  <si>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</si>
  <si>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</si>
  <si>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</si>
  <si>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</si>
  <si>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</si>
  <si>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</si>
  <si>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</si>
  <si>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</si>
  <si>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</si>
  <si>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</si>
  <si>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</si>
  <si>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</si>
  <si>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</si>
  <si>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</si>
  <si>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</si>
  <si>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</si>
  <si>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</si>
  <si>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</si>
  <si>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</si>
  <si>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</si>
  <si>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</si>
  <si>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</si>
  <si>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</si>
  <si>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</si>
  <si>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</si>
  <si>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</si>
  <si>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</si>
  <si>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</si>
  <si>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</si>
  <si>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</si>
  <si>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</si>
  <si>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</si>
  <si>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</si>
  <si>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</si>
  <si>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</si>
  <si>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2005.2.1</t>
    <phoneticPr fontId="1"/>
  </si>
  <si>
    <t>2005.2.7</t>
    <phoneticPr fontId="1"/>
  </si>
  <si>
    <t>2005.2.15</t>
    <phoneticPr fontId="1"/>
  </si>
  <si>
    <t>MAがクロスしている付近に出やすい？出ると大きい？</t>
    <rPh sb="10" eb="12">
      <t>フキン</t>
    </rPh>
    <rPh sb="13" eb="14">
      <t>デ</t>
    </rPh>
    <rPh sb="18" eb="19">
      <t>デ</t>
    </rPh>
    <rPh sb="21" eb="22">
      <t>オオ</t>
    </rPh>
    <phoneticPr fontId="1"/>
  </si>
  <si>
    <t>③の手前に出ているPB（と思われる）はどう判断？</t>
    <rPh sb="2" eb="4">
      <t>テマエ</t>
    </rPh>
    <rPh sb="5" eb="6">
      <t>デ</t>
    </rPh>
    <rPh sb="13" eb="14">
      <t>オモ</t>
    </rPh>
    <rPh sb="21" eb="23">
      <t>ハンダン</t>
    </rPh>
    <phoneticPr fontId="1"/>
  </si>
  <si>
    <t>③のあと長い上昇があるが、PBらしきものは出ていない。なぜ？</t>
    <rPh sb="4" eb="5">
      <t>ナガ</t>
    </rPh>
    <rPh sb="6" eb="8">
      <t>ジョウショウ</t>
    </rPh>
    <rPh sb="21" eb="22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</si>
</sst>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pane xSplit="1" ySplit="8" topLeftCell="B54" activePane="bottomRight" state="frozen"/>
      <selection pane="topRight" activeCell="B1" sqref="B1"/>
      <selection pane="bottomLeft" activeCell="A9" sqref="A9"/>
      <selection pane="bottomRight" activeCell="R48" sqref="R48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37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35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26</v>
      </c>
      <c r="E6" s="25"/>
      <c r="F6" s="26"/>
      <c r="G6" s="84" t="s">
        <v>3</v>
      </c>
      <c r="H6" s="85"/>
      <c r="I6" s="91"/>
      <c r="J6" s="84" t="s">
        <v>24</v>
      </c>
      <c r="K6" s="85"/>
      <c r="L6" s="91"/>
      <c r="M6" s="84" t="s">
        <v>25</v>
      </c>
      <c r="N6" s="85"/>
      <c r="O6" s="91"/>
    </row>
    <row r="7" spans="1:18" ht="19.5" thickBot="1" x14ac:dyDescent="0.45">
      <c r="A7" s="27"/>
      <c r="B7" s="27" t="s">
        <v>2</v>
      </c>
      <c r="C7" s="64" t="s">
        <v>30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24</v>
      </c>
      <c r="K8" s="89"/>
      <c r="L8" s="90"/>
      <c r="M8" s="88"/>
      <c r="N8" s="89"/>
      <c r="O8" s="90"/>
    </row>
    <row r="9" spans="1:18" x14ac:dyDescent="0.4">
      <c r="A9" s="9">
        <v>1</v>
      </c>
      <c r="B9" s="23" t="s">
        <v>38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 t="s">
        <v>39</v>
      </c>
      <c r="C10" s="47">
        <v>1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 t="s">
        <v>41</v>
      </c>
      <c r="Q10" s="40"/>
      <c r="R10" s="40"/>
    </row>
    <row r="11" spans="1:18" x14ac:dyDescent="0.4">
      <c r="A11" s="9">
        <v>3</v>
      </c>
      <c r="B11" s="5" t="s">
        <v>40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 t="s">
        <v>42</v>
      </c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 t="s">
        <v>43</v>
      </c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3</v>
      </c>
      <c r="E59" s="7">
        <f>COUNTIF(E9:E58,1.5)</f>
        <v>3</v>
      </c>
      <c r="F59" s="8">
        <f>COUNTIF(F9:F58,2)</f>
        <v>3</v>
      </c>
      <c r="G59" s="70">
        <f>M59+G8</f>
        <v>111871.0136341</v>
      </c>
      <c r="H59" s="71">
        <f>N59+H8</f>
        <v>114116.6125</v>
      </c>
      <c r="I59" s="72">
        <f>O59+I8</f>
        <v>119101.6</v>
      </c>
      <c r="J59" s="67" t="s">
        <v>32</v>
      </c>
      <c r="K59" s="68" t="e">
        <f>B58-B9</f>
        <v>#VALUE!</v>
      </c>
      <c r="L59" s="69" t="s">
        <v>33</v>
      </c>
      <c r="M59" s="81">
        <f>SUM(M9:M58)</f>
        <v>11871.0136341</v>
      </c>
      <c r="N59" s="82">
        <f>SUM(N9:N58)</f>
        <v>14116.612499999999</v>
      </c>
      <c r="O59" s="83">
        <f>SUM(O9:O58)</f>
        <v>19101.599999999999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31</v>
      </c>
      <c r="H60" s="85"/>
      <c r="I60" s="91"/>
      <c r="J60" s="84" t="s">
        <v>34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36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1.1187101363410001</v>
      </c>
      <c r="H61" s="77">
        <f t="shared" ref="H61" si="21">H59/H8</f>
        <v>1.141166125</v>
      </c>
      <c r="I61" s="78">
        <f>I59/I8</f>
        <v>1.1910160000000001</v>
      </c>
      <c r="J61" s="65" t="e">
        <f>(G61-100%)*30/K59</f>
        <v>#VALUE!</v>
      </c>
      <c r="K61" s="65" t="e">
        <f>(H61-100%)*30/K59</f>
        <v>#VALUE!</v>
      </c>
      <c r="L61" s="66" t="e">
        <f>(I61-100%)*30/K59</f>
        <v>#VALUE!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1</v>
      </c>
      <c r="F62" s="75">
        <f>F59/(F59+F60+F61)</f>
        <v>1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AA5" sqref="AA5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SheetLayoutView="100" workbookViewId="0">
      <selection activeCell="B35" sqref="B35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27</v>
      </c>
    </row>
    <row r="2" spans="1:10" x14ac:dyDescent="0.4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28</v>
      </c>
    </row>
    <row r="12" spans="1:10" x14ac:dyDescent="0.4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29</v>
      </c>
    </row>
    <row r="22" spans="1:10" x14ac:dyDescent="0.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Windows ユーザー</cp:lastModifiedBy>
  <dcterms:created xsi:type="dcterms:W3CDTF">2020-09-18T03:10:57Z</dcterms:created>
  <dcterms:modified xsi:type="dcterms:W3CDTF">2022-03-31T05:10:23Z</dcterms:modified>
</cp:coreProperties>
</file>