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bookViews>
    <workbookView xWindow="0" yWindow="0" windowWidth="20490" windowHeight="7770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<sst xmlns="http://schemas.openxmlformats.org/spreadsheetml/2006/main" count="50" uniqueCount="40">
  <si>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</si>
  <si>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</si>
  <si>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</si>
  <si>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</si>
  <si>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</si>
  <si>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</si>
  <si>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</si>
  <si>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</si>
  <si>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</si>
  <si>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</si>
  <si>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</si>
  <si>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</si>
  <si>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</si>
  <si>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</si>
  <si>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</si>
  <si>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</si>
  <si>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</si>
  <si>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</si>
  <si>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</si>
  <si>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</si>
  <si>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</si>
  <si>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</si>
  <si>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</si>
  <si>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</si>
  <si>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</si>
  <si>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</si>
  <si>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</si>
  <si>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</si>
  <si>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</si>
  <si>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</si>
  <si>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</si>
  <si>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</si>
  <si>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</si>
  <si>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</si>
  <si>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</si>
  <si>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</si>
  <si>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PB/EB</t>
    <phoneticPr fontId="5"/>
  </si>
  <si>
    <t>EUR/JPY</t>
    <phoneticPr fontId="5"/>
  </si>
  <si>
    <t xml:space="preserve">①直前の陽線よりも陰線が長ければ条件を満たしていますか？　　
②ほぼ十字のPBですが２０MAにヒゲがついていてFIBの200％まで取れています。
③陽線に下ヒゲはありませんが、１０MAをまたいでいます。
④これも陽線に下ヒゲがなく２０MAに乗っている感じです。
⑤陽線の下ヒゲが２０MAについていて直前の陰線より少し長いですが、200％を超え大幅に上昇。
⑥１０MAに乗っているEBですが、直後の下ヒゲが長い陰線で損切り。
この陰線はPBではないと思います。
⑦１０MAが２０MAを下から上にクロスするところのPBで、有効なケースですか？
</t>
    <rPh sb="0" eb="3">
      <t>マルイチチョクゼン</t>
    </rPh>
    <rPh sb="4" eb="6">
      <t>ヨウセン</t>
    </rPh>
    <rPh sb="9" eb="11">
      <t>インセン</t>
    </rPh>
    <rPh sb="12" eb="13">
      <t>ナガ</t>
    </rPh>
    <rPh sb="16" eb="18">
      <t>ジョウケン</t>
    </rPh>
    <rPh sb="19" eb="20">
      <t>ミ</t>
    </rPh>
    <rPh sb="34" eb="36">
      <t>ジュウジ</t>
    </rPh>
    <rPh sb="65" eb="66">
      <t>ト</t>
    </rPh>
    <rPh sb="74" eb="76">
      <t>ヨウセン</t>
    </rPh>
    <rPh sb="77" eb="78">
      <t>シタ</t>
    </rPh>
    <rPh sb="106" eb="108">
      <t>ヨウセン</t>
    </rPh>
    <rPh sb="109" eb="110">
      <t>シタ</t>
    </rPh>
    <rPh sb="120" eb="121">
      <t>ノ</t>
    </rPh>
    <rPh sb="125" eb="126">
      <t>カン</t>
    </rPh>
    <rPh sb="132" eb="134">
      <t>ヨウセン</t>
    </rPh>
    <rPh sb="135" eb="136">
      <t>シタ</t>
    </rPh>
    <rPh sb="149" eb="151">
      <t>チョクゼン</t>
    </rPh>
    <rPh sb="152" eb="154">
      <t>インセン</t>
    </rPh>
    <rPh sb="156" eb="157">
      <t>スコ</t>
    </rPh>
    <rPh sb="158" eb="159">
      <t>ナガ</t>
    </rPh>
    <rPh sb="169" eb="170">
      <t>コ</t>
    </rPh>
    <rPh sb="171" eb="173">
      <t>オオハバ</t>
    </rPh>
    <rPh sb="174" eb="176">
      <t>ジョウショウ</t>
    </rPh>
    <rPh sb="184" eb="185">
      <t>ノ</t>
    </rPh>
    <rPh sb="195" eb="197">
      <t>チョクゴ</t>
    </rPh>
    <rPh sb="214" eb="216">
      <t>インセン</t>
    </rPh>
    <rPh sb="224" eb="225">
      <t>オモ</t>
    </rPh>
    <rPh sb="241" eb="242">
      <t>シタ</t>
    </rPh>
    <rPh sb="244" eb="245">
      <t>ウエ</t>
    </rPh>
    <rPh sb="259" eb="261">
      <t>ユウコウ</t>
    </rPh>
    <phoneticPr fontId="1"/>
  </si>
  <si>
    <t>EURJPY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</si>
</sst>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22" fontId="10" fillId="0" borderId="0" xfId="2" applyNumberFormat="1">
      <alignment vertical="center"/>
    </xf>
    <xf numFmtId="0" fontId="12" fillId="4" borderId="5" xfId="0" applyNumberFormat="1" applyFont="1" applyFill="1" applyBorder="1">
      <alignment vertical="center"/>
    </xf>
    <xf numFmtId="0" fontId="12" fillId="4" borderId="9" xfId="0" applyNumberFormat="1" applyFont="1" applyFill="1" applyBorder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1078230</xdr:colOff>
      <xdr:row>19</xdr:row>
      <xdr:rowOff>159544</xdr:rowOff>
    </xdr:from>
    <xdr:to>
      <xdr:col>11</xdr:col>
      <xdr:colOff>462915</xdr:colOff>
      <xdr:row>25</xdr:row>
      <xdr:rowOff>3810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xmlns="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7602855" y="3552825"/>
          <a:ext cx="527685" cy="915829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xmlns="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xmlns="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xmlns="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148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xmlns="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xmlns="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xmlns="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xmlns="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xmlns="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xmlns="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xmlns="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xmlns="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xmlns="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xmlns="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xmlns="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xmlns="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xmlns="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xmlns="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xmlns="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xmlns="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xmlns="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2</xdr:row>
      <xdr:rowOff>0</xdr:rowOff>
    </xdr:from>
    <xdr:to>
      <xdr:col>5</xdr:col>
      <xdr:colOff>10454</xdr:colOff>
      <xdr:row>14</xdr:row>
      <xdr:rowOff>68739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3" y="357188"/>
          <a:ext cx="3546610" cy="221186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12</xdr:col>
      <xdr:colOff>392380</xdr:colOff>
      <xdr:row>14</xdr:row>
      <xdr:rowOff>163468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1625" y="357188"/>
          <a:ext cx="2773630" cy="230659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18</xdr:col>
      <xdr:colOff>125852</xdr:colOff>
      <xdr:row>11</xdr:row>
      <xdr:rowOff>117836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44125" y="357188"/>
          <a:ext cx="3030977" cy="172517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5</xdr:col>
      <xdr:colOff>495615</xdr:colOff>
      <xdr:row>28</xdr:row>
      <xdr:rowOff>25024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0063" y="3214688"/>
          <a:ext cx="4031771" cy="181096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14</xdr:col>
      <xdr:colOff>40548</xdr:colOff>
      <xdr:row>30</xdr:row>
      <xdr:rowOff>77685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05500" y="3214688"/>
          <a:ext cx="3660048" cy="222081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19</xdr:col>
      <xdr:colOff>602421</xdr:colOff>
      <xdr:row>31</xdr:row>
      <xdr:rowOff>127845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763250" y="3214688"/>
          <a:ext cx="3507546" cy="244956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11</xdr:col>
      <xdr:colOff>155322</xdr:colOff>
      <xdr:row>47</xdr:row>
      <xdr:rowOff>61126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0063" y="6072188"/>
          <a:ext cx="7930103" cy="2382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pane xSplit="1" ySplit="8" topLeftCell="B13" activePane="bottomRight" state="frozen"/>
      <selection pane="topRight" activeCell="B1" sqref="B1"/>
      <selection pane="bottomLeft" activeCell="A9" sqref="A9"/>
      <selection pane="bottomRight" activeCell="F15" sqref="F15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39</v>
      </c>
    </row>
    <row r="2" spans="1:18" x14ac:dyDescent="0.4">
      <c r="A2" s="1" t="s">
        <v>8</v>
      </c>
      <c r="C2" t="s">
        <v>22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34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3" t="s">
        <v>3</v>
      </c>
      <c r="H6" s="84"/>
      <c r="I6" s="90"/>
      <c r="J6" s="83" t="s">
        <v>23</v>
      </c>
      <c r="K6" s="84"/>
      <c r="L6" s="90"/>
      <c r="M6" s="83" t="s">
        <v>24</v>
      </c>
      <c r="N6" s="84"/>
      <c r="O6" s="90"/>
    </row>
    <row r="7" spans="1:18" ht="19.5" thickBot="1" x14ac:dyDescent="0.45">
      <c r="A7" s="27"/>
      <c r="B7" s="27" t="s">
        <v>2</v>
      </c>
      <c r="C7" s="63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7" t="s">
        <v>23</v>
      </c>
      <c r="K8" s="88"/>
      <c r="L8" s="89"/>
      <c r="M8" s="87"/>
      <c r="N8" s="88"/>
      <c r="O8" s="89"/>
    </row>
    <row r="9" spans="1:18" x14ac:dyDescent="0.4">
      <c r="A9" s="9">
        <v>1</v>
      </c>
      <c r="B9" s="23">
        <v>44613</v>
      </c>
      <c r="C9" s="50">
        <v>2</v>
      </c>
      <c r="D9" s="54">
        <v>1.27</v>
      </c>
      <c r="E9" s="55">
        <v>1.5</v>
      </c>
      <c r="F9" s="98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">
      <c r="A10" s="9">
        <v>2</v>
      </c>
      <c r="B10" s="5">
        <v>44610</v>
      </c>
      <c r="C10" s="47">
        <v>2</v>
      </c>
      <c r="D10" s="56">
        <v>1.27</v>
      </c>
      <c r="E10" s="57">
        <v>1.5</v>
      </c>
      <c r="F10" s="99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">
      <c r="A11" s="9">
        <v>3</v>
      </c>
      <c r="B11" s="5">
        <v>44602</v>
      </c>
      <c r="C11" s="47">
        <v>1</v>
      </c>
      <c r="D11" s="56">
        <v>1.27</v>
      </c>
      <c r="E11" s="57">
        <v>1.5</v>
      </c>
      <c r="F11" s="79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">
      <c r="A12" s="9">
        <v>4</v>
      </c>
      <c r="B12" s="5">
        <v>44601</v>
      </c>
      <c r="C12" s="47">
        <v>1</v>
      </c>
      <c r="D12" s="56">
        <v>1.27</v>
      </c>
      <c r="E12" s="57">
        <v>1.5</v>
      </c>
      <c r="F12" s="58">
        <v>2</v>
      </c>
      <c r="G12" s="22">
        <f t="shared" si="2"/>
        <v>116133.29925355921</v>
      </c>
      <c r="H12" s="22">
        <f t="shared" si="3"/>
        <v>119251.8600625</v>
      </c>
      <c r="I12" s="22">
        <f t="shared" si="4"/>
        <v>126247.69600000001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4262.2856194592096</v>
      </c>
      <c r="N12" s="45">
        <f t="shared" si="9"/>
        <v>5135.2475625000006</v>
      </c>
      <c r="O12" s="46">
        <f t="shared" si="10"/>
        <v>7146.0960000000005</v>
      </c>
      <c r="P12" s="40"/>
      <c r="Q12" s="40"/>
      <c r="R12" s="40"/>
    </row>
    <row r="13" spans="1:18" x14ac:dyDescent="0.4">
      <c r="A13" s="9">
        <v>5</v>
      </c>
      <c r="B13" s="5">
        <v>44595</v>
      </c>
      <c r="C13" s="47">
        <v>1</v>
      </c>
      <c r="D13" s="56">
        <v>1.27</v>
      </c>
      <c r="E13" s="57">
        <v>1.5</v>
      </c>
      <c r="F13" s="99">
        <v>2</v>
      </c>
      <c r="G13" s="22">
        <f t="shared" si="2"/>
        <v>120557.97795511982</v>
      </c>
      <c r="H13" s="22">
        <f t="shared" si="3"/>
        <v>124618.19376531249</v>
      </c>
      <c r="I13" s="22">
        <f t="shared" si="4"/>
        <v>133822.55776000003</v>
      </c>
      <c r="J13" s="44">
        <f t="shared" ref="J13:J58" si="11">IF(G12="","",G12*0.03)</f>
        <v>3483.998977606776</v>
      </c>
      <c r="K13" s="45">
        <f t="shared" ref="K13:K58" si="12">IF(H12="","",H12*0.03)</f>
        <v>3577.5558018749998</v>
      </c>
      <c r="L13" s="46">
        <f t="shared" ref="L13:L58" si="13">IF(I12="","",I12*0.03)</f>
        <v>3787.4308800000003</v>
      </c>
      <c r="M13" s="44">
        <f t="shared" ref="M13:M58" si="14">IF(D13="","",J13*D13)</f>
        <v>4424.6787015606051</v>
      </c>
      <c r="N13" s="45">
        <f t="shared" ref="N13:N58" si="15">IF(E13="","",K13*E13)</f>
        <v>5366.3337028124997</v>
      </c>
      <c r="O13" s="46">
        <f t="shared" ref="O13:O58" si="16">IF(F13="","",L13*F13)</f>
        <v>7574.8617600000007</v>
      </c>
      <c r="P13" s="40"/>
      <c r="Q13" s="40"/>
      <c r="R13" s="40"/>
    </row>
    <row r="14" spans="1:18" x14ac:dyDescent="0.4">
      <c r="A14" s="9">
        <v>6</v>
      </c>
      <c r="B14" s="5">
        <v>44594</v>
      </c>
      <c r="C14" s="47">
        <v>1</v>
      </c>
      <c r="D14" s="56">
        <v>-1</v>
      </c>
      <c r="E14" s="57">
        <v>-1</v>
      </c>
      <c r="F14" s="58">
        <v>-1</v>
      </c>
      <c r="G14" s="22">
        <f t="shared" si="2"/>
        <v>116941.23861646622</v>
      </c>
      <c r="H14" s="22">
        <f t="shared" si="3"/>
        <v>120879.64795235312</v>
      </c>
      <c r="I14" s="22">
        <f t="shared" si="4"/>
        <v>129807.88102720003</v>
      </c>
      <c r="J14" s="44">
        <f t="shared" si="11"/>
        <v>3616.7393386535941</v>
      </c>
      <c r="K14" s="45">
        <f t="shared" si="12"/>
        <v>3738.5458129593744</v>
      </c>
      <c r="L14" s="46">
        <f t="shared" si="13"/>
        <v>4014.6767328000005</v>
      </c>
      <c r="M14" s="44">
        <f t="shared" si="14"/>
        <v>-3616.7393386535941</v>
      </c>
      <c r="N14" s="45">
        <f t="shared" si="15"/>
        <v>-3738.5458129593744</v>
      </c>
      <c r="O14" s="46">
        <f t="shared" si="16"/>
        <v>-4014.6767328000005</v>
      </c>
      <c r="P14" s="40"/>
      <c r="Q14" s="40"/>
      <c r="R14" s="40"/>
    </row>
    <row r="15" spans="1:18" x14ac:dyDescent="0.4">
      <c r="A15" s="9">
        <v>7</v>
      </c>
      <c r="B15" s="5">
        <v>44592</v>
      </c>
      <c r="C15" s="47">
        <v>1</v>
      </c>
      <c r="D15" s="56">
        <v>1.27</v>
      </c>
      <c r="E15" s="57">
        <v>1.5</v>
      </c>
      <c r="F15" s="99">
        <v>2</v>
      </c>
      <c r="G15" s="22">
        <f t="shared" si="2"/>
        <v>121396.69980775358</v>
      </c>
      <c r="H15" s="22">
        <f t="shared" si="3"/>
        <v>126319.23211020901</v>
      </c>
      <c r="I15" s="22">
        <f t="shared" si="4"/>
        <v>137596.35388883203</v>
      </c>
      <c r="J15" s="44">
        <f t="shared" si="11"/>
        <v>3508.2371584939865</v>
      </c>
      <c r="K15" s="45">
        <f t="shared" si="12"/>
        <v>3626.3894385705935</v>
      </c>
      <c r="L15" s="46">
        <f t="shared" si="13"/>
        <v>3894.2364308160008</v>
      </c>
      <c r="M15" s="44">
        <f t="shared" si="14"/>
        <v>4455.4611912873634</v>
      </c>
      <c r="N15" s="45">
        <f t="shared" si="15"/>
        <v>5439.5841578558902</v>
      </c>
      <c r="O15" s="46">
        <f t="shared" si="16"/>
        <v>7788.4728616320017</v>
      </c>
      <c r="P15" s="40"/>
      <c r="Q15" s="40"/>
      <c r="R15" s="40"/>
    </row>
    <row r="16" spans="1:18" x14ac:dyDescent="0.4">
      <c r="A16" s="9">
        <v>8</v>
      </c>
      <c r="B16" s="5"/>
      <c r="C16" s="47"/>
      <c r="D16" s="56"/>
      <c r="E16" s="57"/>
      <c r="F16" s="58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>
        <f t="shared" si="11"/>
        <v>3641.9009942326074</v>
      </c>
      <c r="K16" s="45">
        <f t="shared" si="12"/>
        <v>3789.57696330627</v>
      </c>
      <c r="L16" s="46">
        <f t="shared" si="13"/>
        <v>4127.8906166649613</v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">
      <c r="A17" s="9">
        <v>9</v>
      </c>
      <c r="B17" s="5"/>
      <c r="C17" s="47"/>
      <c r="D17" s="56"/>
      <c r="E17" s="57"/>
      <c r="F17" s="58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">
      <c r="A18" s="9">
        <v>10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">
      <c r="A19" s="9">
        <v>11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">
      <c r="A20" s="9">
        <v>12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13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6"/>
      <c r="E23" s="57"/>
      <c r="F23" s="7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6"/>
      <c r="E26" s="57"/>
      <c r="F26" s="58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6"/>
      <c r="E29" s="57"/>
      <c r="F29" s="7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6"/>
      <c r="E30" s="57"/>
      <c r="F30" s="7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1" t="s">
        <v>5</v>
      </c>
      <c r="C59" s="92"/>
      <c r="D59" s="7">
        <f>COUNTIF(D9:D58,1.27)</f>
        <v>6</v>
      </c>
      <c r="E59" s="7">
        <f>COUNTIF(E9:E58,1.5)</f>
        <v>6</v>
      </c>
      <c r="F59" s="8">
        <f>COUNTIF(F9:F58,2)</f>
        <v>6</v>
      </c>
      <c r="G59" s="69">
        <f>M59+G8</f>
        <v>121396.69980775358</v>
      </c>
      <c r="H59" s="70">
        <f>N59+H8</f>
        <v>126319.23211020901</v>
      </c>
      <c r="I59" s="71">
        <f>O59+I8</f>
        <v>137596.353888832</v>
      </c>
      <c r="J59" s="66" t="s">
        <v>31</v>
      </c>
      <c r="K59" s="67">
        <f>B58-B9</f>
        <v>-44613</v>
      </c>
      <c r="L59" s="68" t="s">
        <v>32</v>
      </c>
      <c r="M59" s="80">
        <f>SUM(M9:M58)</f>
        <v>21396.699807753583</v>
      </c>
      <c r="N59" s="81">
        <f>SUM(N9:N58)</f>
        <v>26319.232110209014</v>
      </c>
      <c r="O59" s="82">
        <f>SUM(O9:O58)</f>
        <v>37596.353888832004</v>
      </c>
    </row>
    <row r="60" spans="1:15" ht="19.5" thickBot="1" x14ac:dyDescent="0.45">
      <c r="A60" s="9"/>
      <c r="B60" s="85" t="s">
        <v>6</v>
      </c>
      <c r="C60" s="86"/>
      <c r="D60" s="7">
        <f>COUNTIF(D9:D58,-1)</f>
        <v>1</v>
      </c>
      <c r="E60" s="7">
        <f>COUNTIF(E9:E58,-1)</f>
        <v>1</v>
      </c>
      <c r="F60" s="8">
        <f>COUNTIF(F9:F58,-1)</f>
        <v>1</v>
      </c>
      <c r="G60" s="83" t="s">
        <v>30</v>
      </c>
      <c r="H60" s="84"/>
      <c r="I60" s="90"/>
      <c r="J60" s="83" t="s">
        <v>33</v>
      </c>
      <c r="K60" s="84"/>
      <c r="L60" s="90"/>
      <c r="M60" s="9"/>
      <c r="N60" s="3"/>
      <c r="O60" s="4"/>
    </row>
    <row r="61" spans="1:15" ht="19.5" thickBot="1" x14ac:dyDescent="0.45">
      <c r="A61" s="9"/>
      <c r="B61" s="85" t="s">
        <v>35</v>
      </c>
      <c r="C61" s="86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1.2139669980775358</v>
      </c>
      <c r="H61" s="76">
        <f t="shared" ref="H61" si="21">H59/H8</f>
        <v>1.2631923211020901</v>
      </c>
      <c r="I61" s="77">
        <f>I59/I8</f>
        <v>1.37596353888832</v>
      </c>
      <c r="J61" s="64">
        <f>(G61-100%)*30/K59</f>
        <v>-1.4388205102382881E-4</v>
      </c>
      <c r="K61" s="64">
        <f>(H61-100%)*30/K59</f>
        <v>-1.7698360641657597E-4</v>
      </c>
      <c r="L61" s="65">
        <f>(I61-100%)*30/K59</f>
        <v>-2.5281658186290096E-4</v>
      </c>
      <c r="M61" s="10"/>
      <c r="N61" s="2"/>
      <c r="O61" s="11"/>
    </row>
    <row r="62" spans="1:15" ht="19.5" thickBot="1" x14ac:dyDescent="0.45">
      <c r="A62" s="3"/>
      <c r="B62" s="83" t="s">
        <v>4</v>
      </c>
      <c r="C62" s="84"/>
      <c r="D62" s="78">
        <f t="shared" ref="D62:E62" si="22">D59/(D59+D60+D61)</f>
        <v>0.8571428571428571</v>
      </c>
      <c r="E62" s="73">
        <f t="shared" si="22"/>
        <v>0.8571428571428571</v>
      </c>
      <c r="F62" s="74">
        <f>F59/(F59+F60+F61)</f>
        <v>0.8571428571428571</v>
      </c>
    </row>
    <row r="64" spans="1:15" x14ac:dyDescent="0.4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R49"/>
  <sheetViews>
    <sheetView topLeftCell="A24" zoomScale="80" zoomScaleNormal="80" workbookViewId="0">
      <selection activeCell="D50" sqref="D50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3" width="15" style="52" bestFit="1" customWidth="1"/>
    <col min="4" max="4" width="16.125" style="52" bestFit="1" customWidth="1"/>
    <col min="5" max="10" width="8.125" style="52"/>
    <col min="11" max="11" width="15" style="52" bestFit="1" customWidth="1"/>
    <col min="12" max="16" width="8.125" style="52"/>
    <col min="17" max="18" width="15" style="52" bestFit="1" customWidth="1"/>
    <col min="19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4" spans="3:17" x14ac:dyDescent="0.4">
      <c r="Q14" s="97">
        <v>44602.166666666664</v>
      </c>
    </row>
    <row r="16" spans="3:17" x14ac:dyDescent="0.4">
      <c r="C16" s="97">
        <v>44613.333333333336</v>
      </c>
    </row>
    <row r="17" spans="3:11" x14ac:dyDescent="0.4">
      <c r="K17" s="97">
        <v>44610.333333333336</v>
      </c>
    </row>
    <row r="30" spans="3:11" x14ac:dyDescent="0.4">
      <c r="C30" s="97">
        <v>44601.5</v>
      </c>
    </row>
    <row r="33" spans="11:18" x14ac:dyDescent="0.4">
      <c r="K33" s="97">
        <v>44595.166666666664</v>
      </c>
    </row>
    <row r="34" spans="11:18" x14ac:dyDescent="0.4">
      <c r="R34" s="97">
        <v>44594.666666666664</v>
      </c>
    </row>
    <row r="49" spans="4:4" x14ac:dyDescent="0.4">
      <c r="D49" s="97">
        <v>44592.5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SheetLayoutView="100" workbookViewId="0">
      <selection activeCell="L9" sqref="L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26</v>
      </c>
    </row>
    <row r="2" spans="1:10" x14ac:dyDescent="0.4">
      <c r="A2" s="93" t="s">
        <v>38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4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4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x14ac:dyDescent="0.4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 x14ac:dyDescent="0.4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x14ac:dyDescent="0.4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x14ac:dyDescent="0.4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x14ac:dyDescent="0.4">
      <c r="A9" s="94"/>
      <c r="B9" s="94"/>
      <c r="C9" s="94"/>
      <c r="D9" s="94"/>
      <c r="E9" s="94"/>
      <c r="F9" s="94"/>
      <c r="G9" s="94"/>
      <c r="H9" s="94"/>
      <c r="I9" s="94"/>
      <c r="J9" s="94"/>
    </row>
    <row r="11" spans="1:10" x14ac:dyDescent="0.4">
      <c r="A11" s="52" t="s">
        <v>27</v>
      </c>
    </row>
    <row r="12" spans="1:10" x14ac:dyDescent="0.4">
      <c r="A12" s="95"/>
      <c r="B12" s="96"/>
      <c r="C12" s="96"/>
      <c r="D12" s="96"/>
      <c r="E12" s="96"/>
      <c r="F12" s="96"/>
      <c r="G12" s="96"/>
      <c r="H12" s="96"/>
      <c r="I12" s="96"/>
      <c r="J12" s="96"/>
    </row>
    <row r="13" spans="1:10" x14ac:dyDescent="0.4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x14ac:dyDescent="0.4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4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 x14ac:dyDescent="0.4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4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 x14ac:dyDescent="0.4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0" x14ac:dyDescent="0.4">
      <c r="A19" s="96"/>
      <c r="B19" s="96"/>
      <c r="C19" s="96"/>
      <c r="D19" s="96"/>
      <c r="E19" s="96"/>
      <c r="F19" s="96"/>
      <c r="G19" s="96"/>
      <c r="H19" s="96"/>
      <c r="I19" s="96"/>
      <c r="J19" s="96"/>
    </row>
    <row r="21" spans="1:10" x14ac:dyDescent="0.4">
      <c r="A21" s="52" t="s">
        <v>28</v>
      </c>
    </row>
    <row r="22" spans="1:10" x14ac:dyDescent="0.4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0" x14ac:dyDescent="0.4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x14ac:dyDescent="0.4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x14ac:dyDescent="0.4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x14ac:dyDescent="0.4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x14ac:dyDescent="0.4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x14ac:dyDescent="0.4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x14ac:dyDescent="0.4">
      <c r="A29" s="95"/>
      <c r="B29" s="95"/>
      <c r="C29" s="95"/>
      <c r="D29" s="95"/>
      <c r="E29" s="95"/>
      <c r="F29" s="95"/>
      <c r="G29" s="95"/>
      <c r="H29" s="95"/>
      <c r="I29" s="95"/>
      <c r="J29" s="95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E4" sqref="E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36</v>
      </c>
      <c r="B4" s="37" t="s">
        <v>37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MORI</cp:lastModifiedBy>
  <dcterms:created xsi:type="dcterms:W3CDTF">2020-09-18T03:10:57Z</dcterms:created>
  <dcterms:modified xsi:type="dcterms:W3CDTF">2022-03-12T10:49:56Z</dcterms:modified>
</cp:coreProperties>
</file>