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検証シート" sheetId="1" r:id="rId4"/>
    <sheet state="visible" name="画像" sheetId="2" r:id="rId5"/>
    <sheet state="visible" name="気づき" sheetId="3" r:id="rId6"/>
    <sheet state="visible" name="検証終了通貨" sheetId="4" r:id="rId7"/>
  </sheets>
  <definedNames/>
  <calcPr/>
  <extLst>
    <ext uri="GoogleSheetsCustomDataVersion1">
      <go:sheetsCustomData xmlns:go="http://customooxmlschemas.google.com/" r:id="rId8" roundtripDataSignature="AMtx7mjnKh/ebHqo4JcHQerTJBGi3y/X8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2">
      <text>
        <t xml:space="preserve">======
ID#AAAAX6dfpMA
阿久井昭    (2022-04-09 11:51:10)
時間：23:00</t>
      </text>
    </comment>
    <comment authorId="0" ref="B21">
      <text>
        <t xml:space="preserve">======
ID#AAAAX6dfpL8
阿久井昭    (2022-04-09 11:50:43)
時間：03:00</t>
      </text>
    </comment>
  </commentList>
  <extLst>
    <ext uri="GoogleSheetsCustomDataVersion1">
      <go:sheetsCustomData xmlns:go="http://customooxmlschemas.google.com/" r:id="rId1" roundtripDataSignature="AMtx7mhO9oLV94q9Kh8+lWUjSJRTSt/H1Q=="/>
    </ext>
  </extLst>
</comments>
</file>

<file path=xl/sharedStrings.xml><?xml version="1.0" encoding="utf-8"?>
<sst xmlns="http://schemas.openxmlformats.org/spreadsheetml/2006/main" count="67" uniqueCount="50">
  <si>
    <t>通貨ペア</t>
  </si>
  <si>
    <t>USD/JPY</t>
  </si>
  <si>
    <t>時間足</t>
  </si>
  <si>
    <t>1H足</t>
  </si>
  <si>
    <t>当初資金</t>
  </si>
  <si>
    <t>エントリー理由</t>
  </si>
  <si>
    <r>
      <rPr>
        <rFont val="游ゴシック"/>
        <color theme="1"/>
        <sz val="11.0"/>
      </rPr>
      <t>【買いの場合】連続する２本のローソク足で、</t>
    </r>
    <r>
      <rPr>
        <rFont val="游ゴシック"/>
        <b/>
        <color theme="1"/>
        <sz val="11.0"/>
      </rPr>
      <t>左の陰線</t>
    </r>
    <r>
      <rPr>
        <rFont val="游ゴシック"/>
        <color theme="1"/>
        <sz val="11.0"/>
      </rPr>
      <t>の実体より</t>
    </r>
    <r>
      <rPr>
        <rFont val="游ゴシック"/>
        <b/>
        <color theme="1"/>
        <sz val="11.0"/>
      </rPr>
      <t>右の陽線の実体が長い</t>
    </r>
    <r>
      <rPr>
        <rFont val="游ゴシック"/>
        <color theme="1"/>
        <sz val="11.0"/>
      </rPr>
      <t xml:space="preserve">、 20SMA より </t>
    </r>
    <r>
      <rPr>
        <rFont val="游ゴシック"/>
        <b/>
        <color theme="1"/>
        <sz val="11.0"/>
      </rPr>
      <t>10SMA が上</t>
    </r>
    <r>
      <rPr>
        <rFont val="游ゴシック"/>
        <color theme="1"/>
        <sz val="11.0"/>
      </rPr>
      <t>にある、どちらかの MA にヒゲがタッチしている、2 つの MA より外に EB の実体があると良い（※右のローソク足の終値だけ出ているのも可）、EB の</t>
    </r>
    <r>
      <rPr>
        <rFont val="游ゴシック"/>
        <b/>
        <color theme="1"/>
        <sz val="11.0"/>
      </rPr>
      <t>高値更新</t>
    </r>
    <r>
      <rPr>
        <rFont val="游ゴシック"/>
        <color theme="1"/>
        <sz val="11.0"/>
      </rPr>
      <t>（エントリー前に安値更新したらキャンセル）
【売りの場合】</t>
    </r>
    <r>
      <rPr>
        <rFont val="游ゴシック"/>
        <b/>
        <color theme="1"/>
        <sz val="11.0"/>
      </rPr>
      <t>左の陽線</t>
    </r>
    <r>
      <rPr>
        <rFont val="游ゴシック"/>
        <color theme="1"/>
        <sz val="11.0"/>
      </rPr>
      <t>の実体より</t>
    </r>
    <r>
      <rPr>
        <rFont val="游ゴシック"/>
        <b/>
        <color theme="1"/>
        <sz val="11.0"/>
      </rPr>
      <t>右の陰線の実体が長い</t>
    </r>
    <r>
      <rPr>
        <rFont val="游ゴシック"/>
        <color theme="1"/>
        <sz val="11.0"/>
      </rPr>
      <t xml:space="preserve">、20SMA より </t>
    </r>
    <r>
      <rPr>
        <rFont val="游ゴシック"/>
        <b/>
        <color theme="1"/>
        <sz val="11.0"/>
      </rPr>
      <t>10SMA が下</t>
    </r>
    <r>
      <rPr>
        <rFont val="游ゴシック"/>
        <color theme="1"/>
        <sz val="11.0"/>
      </rPr>
      <t>にある、どちらかの MA にヒゲがタッチしている、2 つの MA より外に EB の実体があると良い（※右のローソク足の終値だけ出ているのも可）、 EB の</t>
    </r>
    <r>
      <rPr>
        <rFont val="游ゴシック"/>
        <b/>
        <color theme="1"/>
        <sz val="11.0"/>
      </rPr>
      <t>安値更新</t>
    </r>
    <r>
      <rPr>
        <rFont val="游ゴシック"/>
        <color theme="1"/>
        <sz val="11.0"/>
      </rPr>
      <t>（エントリー前に高値更新したらキャンセル）</t>
    </r>
  </si>
  <si>
    <t>決済理由</t>
  </si>
  <si>
    <t>フィボナッチターゲット1.27, 1.5, 2.0で決済(黄色で塗りつぶしたところはフィボナッチターゲット3.0までとれている）</t>
  </si>
  <si>
    <t>No.</t>
  </si>
  <si>
    <t>エントリー</t>
  </si>
  <si>
    <r>
      <rPr>
        <rFont val="游ゴシック"/>
        <b/>
        <color theme="1"/>
        <sz val="11.0"/>
      </rPr>
      <t>決済</t>
    </r>
    <r>
      <rPr>
        <rFont val="游ゴシック"/>
        <b/>
        <color theme="1"/>
        <sz val="9.0"/>
      </rPr>
      <t>(利確:1.27~2, 損切:-1,引分:0)</t>
    </r>
  </si>
  <si>
    <t>残金（円)</t>
  </si>
  <si>
    <t>損失上限（リスク3%）</t>
  </si>
  <si>
    <t>損益額</t>
  </si>
  <si>
    <t>備考</t>
  </si>
  <si>
    <t>日付</t>
  </si>
  <si>
    <t>買い1／売り2</t>
  </si>
  <si>
    <t>当初</t>
  </si>
  <si>
    <t>EB出現後価格は下がっているので、利確機会はあった。</t>
  </si>
  <si>
    <t>EB出現後価格は上がっているので、利確機会はあった。</t>
  </si>
  <si>
    <t>実体のみで見るとEB下値をブレイクしていない。</t>
  </si>
  <si>
    <t>勝数</t>
  </si>
  <si>
    <t>期間</t>
  </si>
  <si>
    <t>日</t>
  </si>
  <si>
    <t>負数</t>
  </si>
  <si>
    <t>利益率</t>
  </si>
  <si>
    <t>月利</t>
  </si>
  <si>
    <t>引分</t>
  </si>
  <si>
    <t>勝率</t>
  </si>
  <si>
    <t>画像１：EBの確認</t>
  </si>
  <si>
    <t>買いEB①　－　トレード可能</t>
  </si>
  <si>
    <t>買いEB②　－　トレード不可</t>
  </si>
  <si>
    <t>画像２：ＦＩＢの引き方</t>
  </si>
  <si>
    <t>【買いEB①】</t>
  </si>
  <si>
    <r>
      <rPr>
        <rFont val="MS PGothic"/>
        <color rgb="FF000000"/>
        <sz val="11.0"/>
      </rPr>
      <t>ＦＩＢの引き方のが確認お願いします。</t>
    </r>
    <r>
      <rPr>
        <rFont val="MS PGothic"/>
        <b/>
        <color rgb="FF000000"/>
        <sz val="11.0"/>
      </rPr>
      <t>ＥＢの高値・安値は２つのローソク足の最高値と最安値という理解</t>
    </r>
    <r>
      <rPr>
        <rFont val="MS PGothic"/>
        <color rgb="FF000000"/>
        <sz val="11.0"/>
      </rPr>
      <t>です。</t>
    </r>
  </si>
  <si>
    <t>画像３：エントリから決済まで</t>
  </si>
  <si>
    <t>エントリ指値→損切（逆指値）→利確ポイント指値（FIBターゲット）までの確認お願いします。</t>
  </si>
  <si>
    <t>気付き　質問</t>
  </si>
  <si>
    <t>買いEBや売りEB出現後、マーケットは確かに上昇（下降）するのだが、FIB1.27ターゲットまで展開しないケースが多々ある。</t>
  </si>
  <si>
    <t>感想</t>
  </si>
  <si>
    <t>今後</t>
  </si>
  <si>
    <t>検証終了通貨</t>
  </si>
  <si>
    <t>ルール</t>
  </si>
  <si>
    <t>日足</t>
  </si>
  <si>
    <t>終了日</t>
  </si>
  <si>
    <t>4Ｈ足</t>
  </si>
  <si>
    <t>１Ｈ足</t>
  </si>
  <si>
    <t>PB</t>
  </si>
  <si>
    <t>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</si>
</sst>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_ "/>
    <numFmt numFmtId="165" formatCode="#,##0_);[Red]\(#,##0\)"/>
    <numFmt numFmtId="166" formatCode="yyyy/m/d"/>
    <numFmt numFmtId="167" formatCode="0.0%"/>
  </numFmts>
  <fonts count="15">
    <font>
      <sz val="11.0"/>
      <color theme="1"/>
      <name val="游ゴシック"/>
      <scheme val="minor"/>
    </font>
    <font>
      <b/>
      <sz val="11.0"/>
      <color theme="1"/>
      <name val="游ゴシック"/>
    </font>
    <font>
      <color theme="1"/>
      <name val="Calibri"/>
    </font>
    <font>
      <sz val="11.0"/>
      <color theme="1"/>
      <name val="游ゴシック"/>
    </font>
    <font>
      <b/>
      <sz val="9.0"/>
      <color theme="1"/>
      <name val="游ゴシック"/>
    </font>
    <font/>
    <font>
      <b/>
      <color theme="1"/>
      <name val="游ゴシック"/>
    </font>
    <font>
      <b/>
      <sz val="12.0"/>
      <color rgb="FF000000"/>
      <name val="MS PGothic"/>
    </font>
    <font>
      <sz val="11.0"/>
      <color rgb="FF000000"/>
      <name val="MS PGothic"/>
    </font>
    <font>
      <color rgb="FF000000"/>
      <name val="MS PGothic"/>
    </font>
    <font>
      <color theme="1"/>
      <name val="游ゴシック"/>
      <scheme val="minor"/>
    </font>
    <font>
      <b/>
      <sz val="11.0"/>
      <color rgb="FF000000"/>
      <name val="MS PGothic"/>
    </font>
    <font>
      <b/>
      <sz val="14.0"/>
      <color rgb="FF000000"/>
      <name val="MS PGothic"/>
    </font>
    <font>
      <sz val="14.0"/>
      <color rgb="FF000000"/>
      <name val="MS PGothic"/>
    </font>
    <font>
      <b/>
      <sz val="14.0"/>
      <color rgb="FFFF0000"/>
      <name val="MS PGothic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</fills>
  <borders count="17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3" numFmtId="164" xfId="0" applyAlignment="1" applyFont="1" applyNumberFormat="1">
      <alignment vertical="center"/>
    </xf>
    <xf borderId="0" fillId="0" fontId="3" numFmtId="164" xfId="0" applyAlignment="1" applyFont="1" applyNumberFormat="1">
      <alignment readingOrder="0" shrinkToFit="0" vertical="top" wrapText="1"/>
    </xf>
    <xf borderId="0" fillId="0" fontId="3" numFmtId="164" xfId="0" applyAlignment="1" applyFont="1" applyNumberFormat="1">
      <alignment readingOrder="0" vertical="center"/>
    </xf>
    <xf borderId="1" fillId="0" fontId="1" numFmtId="0" xfId="0" applyAlignment="1" applyBorder="1" applyFont="1">
      <alignment vertical="center"/>
    </xf>
    <xf borderId="2" fillId="0" fontId="4" numFmtId="0" xfId="0" applyAlignment="1" applyBorder="1" applyFont="1">
      <alignment horizontal="left" vertical="center"/>
    </xf>
    <xf borderId="3" fillId="0" fontId="1" numFmtId="0" xfId="0" applyAlignment="1" applyBorder="1" applyFont="1">
      <alignment horizontal="left" vertical="center"/>
    </xf>
    <xf borderId="4" fillId="0" fontId="1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center" vertical="center"/>
    </xf>
    <xf borderId="6" fillId="0" fontId="5" numFmtId="0" xfId="0" applyAlignment="1" applyBorder="1" applyFont="1">
      <alignment vertical="center"/>
    </xf>
    <xf borderId="7" fillId="0" fontId="5" numFmtId="0" xfId="0" applyAlignment="1" applyBorder="1" applyFont="1">
      <alignment vertical="center"/>
    </xf>
    <xf borderId="5" fillId="0" fontId="6" numFmtId="0" xfId="0" applyAlignment="1" applyBorder="1" applyFont="1">
      <alignment horizontal="center" vertical="center"/>
    </xf>
    <xf borderId="8" fillId="0" fontId="1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6" fillId="0" fontId="1" numFmtId="0" xfId="0" applyAlignment="1" applyBorder="1" applyFont="1">
      <alignment vertical="center"/>
    </xf>
    <xf borderId="7" fillId="0" fontId="1" numFmtId="0" xfId="0" applyAlignment="1" applyBorder="1" applyFont="1">
      <alignment vertical="center"/>
    </xf>
    <xf borderId="9" fillId="0" fontId="3" numFmtId="0" xfId="0" applyAlignment="1" applyBorder="1" applyFont="1">
      <alignment vertical="center"/>
    </xf>
    <xf borderId="9" fillId="0" fontId="3" numFmtId="0" xfId="0" applyAlignment="1" applyBorder="1" applyFont="1">
      <alignment horizontal="center" vertical="center"/>
    </xf>
    <xf borderId="2" fillId="0" fontId="1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5" fillId="0" fontId="3" numFmtId="165" xfId="0" applyAlignment="1" applyBorder="1" applyFont="1" applyNumberFormat="1">
      <alignment vertical="center"/>
    </xf>
    <xf borderId="6" fillId="0" fontId="3" numFmtId="165" xfId="0" applyAlignment="1" applyBorder="1" applyFont="1" applyNumberFormat="1">
      <alignment vertical="center"/>
    </xf>
    <xf borderId="7" fillId="0" fontId="3" numFmtId="165" xfId="0" applyAlignment="1" applyBorder="1" applyFont="1" applyNumberFormat="1">
      <alignment vertical="center"/>
    </xf>
    <xf borderId="5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vertical="center"/>
    </xf>
    <xf borderId="1" fillId="0" fontId="3" numFmtId="166" xfId="0" applyAlignment="1" applyBorder="1" applyFont="1" applyNumberFormat="1">
      <alignment readingOrder="0" vertical="center"/>
    </xf>
    <xf borderId="2" fillId="0" fontId="3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readingOrder="0" vertical="center"/>
    </xf>
    <xf borderId="3" fillId="0" fontId="3" numFmtId="0" xfId="0" applyAlignment="1" applyBorder="1" applyFont="1">
      <alignment readingOrder="0" vertical="center"/>
    </xf>
    <xf borderId="4" fillId="0" fontId="3" numFmtId="0" xfId="0" applyAlignment="1" applyBorder="1" applyFont="1">
      <alignment readingOrder="0" vertical="center"/>
    </xf>
    <xf borderId="0" fillId="0" fontId="3" numFmtId="165" xfId="0" applyAlignment="1" applyFont="1" applyNumberFormat="1">
      <alignment vertical="center"/>
    </xf>
    <xf borderId="2" fillId="0" fontId="3" numFmtId="38" xfId="0" applyAlignment="1" applyBorder="1" applyFont="1" applyNumberFormat="1">
      <alignment vertical="center"/>
    </xf>
    <xf borderId="3" fillId="0" fontId="3" numFmtId="38" xfId="0" applyAlignment="1" applyBorder="1" applyFont="1" applyNumberFormat="1">
      <alignment vertical="center"/>
    </xf>
    <xf borderId="4" fillId="0" fontId="3" numFmtId="38" xfId="0" applyAlignment="1" applyBorder="1" applyFont="1" applyNumberFormat="1">
      <alignment vertical="center"/>
    </xf>
    <xf borderId="11" fillId="0" fontId="3" numFmtId="166" xfId="0" applyAlignment="1" applyBorder="1" applyFont="1" applyNumberFormat="1">
      <alignment readingOrder="0" vertical="center"/>
    </xf>
    <xf borderId="10" fillId="0" fontId="3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readingOrder="0" vertical="center"/>
    </xf>
    <xf borderId="0" fillId="0" fontId="3" numFmtId="0" xfId="0" applyAlignment="1" applyFont="1">
      <alignment readingOrder="0" vertical="center"/>
    </xf>
    <xf borderId="12" fillId="0" fontId="3" numFmtId="0" xfId="0" applyAlignment="1" applyBorder="1" applyFont="1">
      <alignment readingOrder="0" vertical="center"/>
    </xf>
    <xf borderId="10" fillId="0" fontId="3" numFmtId="38" xfId="0" applyAlignment="1" applyBorder="1" applyFont="1" applyNumberFormat="1">
      <alignment vertical="center"/>
    </xf>
    <xf borderId="0" fillId="0" fontId="3" numFmtId="38" xfId="0" applyAlignment="1" applyFont="1" applyNumberFormat="1">
      <alignment vertical="center"/>
    </xf>
    <xf borderId="12" fillId="0" fontId="3" numFmtId="38" xfId="0" applyAlignment="1" applyBorder="1" applyFont="1" applyNumberFormat="1">
      <alignment vertical="center"/>
    </xf>
    <xf borderId="0" fillId="0" fontId="3" numFmtId="165" xfId="0" applyAlignment="1" applyFont="1" applyNumberFormat="1">
      <alignment readingOrder="0" vertical="center"/>
    </xf>
    <xf borderId="12" fillId="2" fontId="3" numFmtId="0" xfId="0" applyAlignment="1" applyBorder="1" applyFill="1" applyFont="1">
      <alignment readingOrder="0" vertical="center"/>
    </xf>
    <xf borderId="11" fillId="0" fontId="3" numFmtId="166" xfId="0" applyAlignment="1" applyBorder="1" applyFont="1" applyNumberFormat="1">
      <alignment vertical="center"/>
    </xf>
    <xf borderId="10" fillId="0" fontId="3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12" fillId="0" fontId="3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8" fillId="0" fontId="3" numFmtId="166" xfId="0" applyAlignment="1" applyBorder="1" applyFont="1" applyNumberFormat="1">
      <alignment vertical="center"/>
    </xf>
    <xf borderId="13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vertical="center"/>
    </xf>
    <xf borderId="14" fillId="0" fontId="3" numFmtId="0" xfId="0" applyAlignment="1" applyBorder="1" applyFont="1">
      <alignment vertical="center"/>
    </xf>
    <xf borderId="15" fillId="0" fontId="3" numFmtId="0" xfId="0" applyAlignment="1" applyBorder="1" applyFont="1">
      <alignment vertical="center"/>
    </xf>
    <xf borderId="2" fillId="0" fontId="1" numFmtId="0" xfId="0" applyAlignment="1" applyBorder="1" applyFont="1">
      <alignment horizontal="center" vertical="center"/>
    </xf>
    <xf borderId="4" fillId="0" fontId="5" numFmtId="0" xfId="0" applyAlignment="1" applyBorder="1" applyFont="1">
      <alignment vertical="center"/>
    </xf>
    <xf borderId="12" fillId="0" fontId="1" numFmtId="0" xfId="0" applyAlignment="1" applyBorder="1" applyFont="1">
      <alignment vertical="center"/>
    </xf>
    <xf borderId="9" fillId="0" fontId="1" numFmtId="0" xfId="0" applyAlignment="1" applyBorder="1" applyFont="1">
      <alignment horizontal="center" vertical="center"/>
    </xf>
    <xf borderId="5" fillId="0" fontId="1" numFmtId="38" xfId="0" applyAlignment="1" applyBorder="1" applyFont="1" applyNumberFormat="1">
      <alignment vertical="center"/>
    </xf>
    <xf borderId="10" fillId="0" fontId="1" numFmtId="0" xfId="0" applyAlignment="1" applyBorder="1" applyFont="1">
      <alignment horizontal="center" vertical="center"/>
    </xf>
    <xf borderId="12" fillId="0" fontId="5" numFmtId="0" xfId="0" applyAlignment="1" applyBorder="1" applyFont="1">
      <alignment vertical="center"/>
    </xf>
    <xf borderId="5" fillId="0" fontId="1" numFmtId="9" xfId="0" applyAlignment="1" applyBorder="1" applyFont="1" applyNumberFormat="1">
      <alignment vertical="center"/>
    </xf>
    <xf borderId="6" fillId="0" fontId="1" numFmtId="9" xfId="0" applyAlignment="1" applyBorder="1" applyFont="1" applyNumberFormat="1">
      <alignment vertical="center"/>
    </xf>
    <xf borderId="7" fillId="0" fontId="1" numFmtId="9" xfId="0" applyAlignment="1" applyBorder="1" applyFont="1" applyNumberFormat="1">
      <alignment vertical="center"/>
    </xf>
    <xf borderId="5" fillId="0" fontId="1" numFmtId="167" xfId="0" applyAlignment="1" applyBorder="1" applyFont="1" applyNumberFormat="1">
      <alignment vertical="center"/>
    </xf>
    <xf borderId="9" fillId="0" fontId="1" numFmtId="167" xfId="0" applyAlignment="1" applyBorder="1" applyFont="1" applyNumberFormat="1">
      <alignment vertical="center"/>
    </xf>
    <xf borderId="0" fillId="0" fontId="1" numFmtId="9" xfId="0" applyAlignment="1" applyFont="1" applyNumberFormat="1">
      <alignment vertical="center"/>
    </xf>
    <xf borderId="0" fillId="0" fontId="7" numFmtId="0" xfId="0" applyAlignment="1" applyFont="1">
      <alignment horizontal="left" readingOrder="0" vertical="center"/>
    </xf>
    <xf borderId="0" fillId="0" fontId="8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readingOrder="0" vertical="center"/>
    </xf>
    <xf borderId="0" fillId="3" fontId="9" numFmtId="0" xfId="0" applyAlignment="1" applyFill="1" applyFont="1">
      <alignment readingOrder="0" vertical="center"/>
    </xf>
    <xf borderId="0" fillId="0" fontId="10" numFmtId="0" xfId="0" applyAlignment="1" applyFont="1">
      <alignment readingOrder="0" vertical="center"/>
    </xf>
    <xf borderId="0" fillId="0" fontId="11" numFmtId="0" xfId="0" applyAlignment="1" applyFont="1">
      <alignment readingOrder="0" vertical="center"/>
    </xf>
    <xf borderId="0" fillId="0" fontId="8" numFmtId="0" xfId="0" applyAlignment="1" applyFont="1">
      <alignment horizontal="left" readingOrder="0" shrinkToFit="0" vertical="top" wrapText="1"/>
    </xf>
    <xf borderId="0" fillId="0" fontId="8" numFmtId="0" xfId="0" applyAlignment="1" applyFont="1">
      <alignment shrinkToFit="0" vertical="top" wrapText="1"/>
    </xf>
    <xf borderId="0" fillId="0" fontId="12" numFmtId="0" xfId="0" applyAlignment="1" applyFont="1">
      <alignment horizontal="left"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16" fillId="4" fontId="12" numFmtId="0" xfId="0" applyAlignment="1" applyBorder="1" applyFill="1" applyFont="1">
      <alignment horizontal="center" vertical="center"/>
    </xf>
    <xf borderId="16" fillId="4" fontId="14" numFmtId="0" xfId="0" applyAlignment="1" applyBorder="1" applyFont="1">
      <alignment horizontal="center" vertical="center"/>
    </xf>
    <xf borderId="16" fillId="0" fontId="12" numFmtId="0" xfId="0" applyAlignment="1" applyBorder="1" applyFont="1">
      <alignment horizontal="center" vertical="center"/>
    </xf>
    <xf borderId="16" fillId="0" fontId="12" numFmtId="0" xfId="0" applyAlignment="1" applyBorder="1" applyFont="1">
      <alignment horizontal="center" readingOrder="0" vertical="center"/>
    </xf>
    <xf borderId="16" fillId="0" fontId="14" numFmtId="166" xfId="0" applyAlignment="1" applyBorder="1" applyFont="1" applyNumberFormat="1">
      <alignment horizontal="center" vertical="center"/>
    </xf>
    <xf borderId="16" fillId="0" fontId="1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228600</xdr:colOff>
      <xdr:row>16</xdr:row>
      <xdr:rowOff>-133350</xdr:rowOff>
    </xdr:from>
    <xdr:ext cx="1152525" cy="1343025"/>
    <xdr:sp>
      <xdr:nvSpPr>
        <xdr:cNvPr id="3" name="Shape 3"/>
        <xdr:cNvSpPr/>
      </xdr:nvSpPr>
      <xdr:spPr>
        <a:xfrm rot="856518">
          <a:off x="4898325" y="3203738"/>
          <a:ext cx="895350" cy="11525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10</xdr:col>
      <xdr:colOff>9525</xdr:colOff>
      <xdr:row>64</xdr:row>
      <xdr:rowOff>85725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10</xdr:col>
      <xdr:colOff>238125</xdr:colOff>
      <xdr:row>34</xdr:row>
      <xdr:rowOff>9525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13</xdr:col>
      <xdr:colOff>295275</xdr:colOff>
      <xdr:row>81</xdr:row>
      <xdr:rowOff>47625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6</xdr:col>
      <xdr:colOff>276225</xdr:colOff>
      <xdr:row>140</xdr:row>
      <xdr:rowOff>152400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7</xdr:col>
      <xdr:colOff>161925</xdr:colOff>
      <xdr:row>139</xdr:row>
      <xdr:rowOff>9525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7</xdr:col>
      <xdr:colOff>581025</xdr:colOff>
      <xdr:row>138</xdr:row>
      <xdr:rowOff>0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8</xdr:col>
      <xdr:colOff>114300</xdr:colOff>
      <xdr:row>109</xdr:row>
      <xdr:rowOff>0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9</xdr:col>
      <xdr:colOff>314325</xdr:colOff>
      <xdr:row>106</xdr:row>
      <xdr:rowOff>152400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12</xdr:col>
      <xdr:colOff>419100</xdr:colOff>
      <xdr:row>182</xdr:row>
      <xdr:rowOff>123825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15</xdr:col>
      <xdr:colOff>447675</xdr:colOff>
      <xdr:row>184</xdr:row>
      <xdr:rowOff>0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15</xdr:col>
      <xdr:colOff>161925</xdr:colOff>
      <xdr:row>227</xdr:row>
      <xdr:rowOff>47625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8</xdr:col>
      <xdr:colOff>352425</xdr:colOff>
      <xdr:row>278</xdr:row>
      <xdr:rowOff>152400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12</xdr:col>
      <xdr:colOff>114300</xdr:colOff>
      <xdr:row>270</xdr:row>
      <xdr:rowOff>152400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9</xdr:col>
      <xdr:colOff>581025</xdr:colOff>
      <xdr:row>318</xdr:row>
      <xdr:rowOff>47625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12</xdr:col>
      <xdr:colOff>219075</xdr:colOff>
      <xdr:row>333</xdr:row>
      <xdr:rowOff>76200</xdr:rowOff>
    </xdr:from>
    <xdr:ext cx="209550" cy="285750"/>
    <xdr:sp>
      <xdr:nvSpPr>
        <xdr:cNvPr id="7" name="Shape 7"/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14</xdr:col>
      <xdr:colOff>523875</xdr:colOff>
      <xdr:row>311</xdr:row>
      <xdr:rowOff>47625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7</xdr:col>
      <xdr:colOff>219075</xdr:colOff>
      <xdr:row>359</xdr:row>
      <xdr:rowOff>123825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9</xdr:col>
      <xdr:colOff>38100</xdr:colOff>
      <xdr:row>359</xdr:row>
      <xdr:rowOff>133350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9</xdr:col>
      <xdr:colOff>85725</xdr:colOff>
      <xdr:row>402</xdr:row>
      <xdr:rowOff>152400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11</xdr:col>
      <xdr:colOff>190500</xdr:colOff>
      <xdr:row>407</xdr:row>
      <xdr:rowOff>133350</xdr:rowOff>
    </xdr:from>
    <xdr:ext cx="57150" cy="219075"/>
    <xdr:sp>
      <xdr:nvSpPr>
        <xdr:cNvPr id="4" name="Shape 4"/>
        <xdr:cNvSpPr/>
      </xdr:nvSpPr>
      <xdr:spPr>
        <a:xfrm>
          <a:off x="5322188" y="3675225"/>
          <a:ext cx="47625" cy="209550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12</xdr:col>
      <xdr:colOff>114300</xdr:colOff>
      <xdr:row>410</xdr:row>
      <xdr:rowOff>123825</xdr:rowOff>
    </xdr:from>
    <xdr:ext cx="57150" cy="228600"/>
    <xdr:sp>
      <xdr:nvSpPr>
        <xdr:cNvPr id="6" name="Shape 6"/>
        <xdr:cNvSpPr/>
      </xdr:nvSpPr>
      <xdr:spPr>
        <a:xfrm>
          <a:off x="5322188" y="3670463"/>
          <a:ext cx="47625" cy="21907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12</xdr:col>
      <xdr:colOff>381000</xdr:colOff>
      <xdr:row>412</xdr:row>
      <xdr:rowOff>85725</xdr:rowOff>
    </xdr:from>
    <xdr:ext cx="57150" cy="171450"/>
    <xdr:sp>
      <xdr:nvSpPr>
        <xdr:cNvPr id="5" name="Shape 5"/>
        <xdr:cNvSpPr/>
      </xdr:nvSpPr>
      <xdr:spPr>
        <a:xfrm>
          <a:off x="5322188" y="3699038"/>
          <a:ext cx="47625" cy="161925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0</xdr:colOff>
      <xdr:row>45</xdr:row>
      <xdr:rowOff>0</xdr:rowOff>
    </xdr:from>
    <xdr:ext cx="11182350" cy="5762625"/>
    <xdr:pic>
      <xdr:nvPicPr>
        <xdr:cNvPr id="0" name="image2.png" title="画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</xdr:row>
      <xdr:rowOff>0</xdr:rowOff>
    </xdr:from>
    <xdr:ext cx="11191875" cy="5781675"/>
    <xdr:pic>
      <xdr:nvPicPr>
        <xdr:cNvPr id="0" name="image1.png" title="画像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82</xdr:row>
      <xdr:rowOff>0</xdr:rowOff>
    </xdr:from>
    <xdr:ext cx="11201400" cy="5810250"/>
    <xdr:pic>
      <xdr:nvPicPr>
        <xdr:cNvPr id="0" name="image3.png" title="画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游ゴシック"/>
        <a:ea typeface="游ゴシック"/>
        <a:cs typeface="游ゴシック"/>
      </a:majorFont>
      <a:minorFont>
        <a:latin typeface="游ゴシック"/>
        <a:ea typeface="游ゴシック"/>
        <a:cs typeface="游ゴシック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8.0" topLeftCell="B9" activePane="bottomRight" state="frozen"/>
      <selection activeCell="B1" sqref="B1" pane="topRight"/>
      <selection activeCell="A9" sqref="A9" pane="bottomLeft"/>
      <selection activeCell="B9" sqref="B9" pane="bottomRight"/>
    </sheetView>
  </sheetViews>
  <sheetFormatPr customHeight="1" defaultColWidth="12.63" defaultRowHeight="15.0"/>
  <cols>
    <col customWidth="1" min="1" max="1" width="4.25"/>
    <col customWidth="1" min="2" max="2" width="10.5"/>
    <col customWidth="1" min="3" max="3" width="11.0"/>
    <col customWidth="1" min="4" max="5" width="7.13"/>
    <col customWidth="1" min="6" max="6" width="10.13"/>
    <col customWidth="1" min="7" max="7" width="8.63"/>
    <col customWidth="1" min="8" max="9" width="7.63"/>
    <col customWidth="1" min="10" max="15" width="6.75"/>
    <col customWidth="1" min="16" max="26" width="7.63"/>
  </cols>
  <sheetData>
    <row r="1" ht="18.0" customHeight="1">
      <c r="A1" s="1" t="s">
        <v>0</v>
      </c>
      <c r="C1" s="2" t="s">
        <v>1</v>
      </c>
    </row>
    <row r="2" ht="18.0" customHeight="1">
      <c r="A2" s="1" t="s">
        <v>2</v>
      </c>
      <c r="C2" s="2" t="s">
        <v>3</v>
      </c>
    </row>
    <row r="3" ht="18.0" customHeight="1">
      <c r="A3" s="1" t="s">
        <v>4</v>
      </c>
      <c r="C3" s="3">
        <v>100000.0</v>
      </c>
    </row>
    <row r="4" ht="60.75" customHeight="1">
      <c r="A4" s="1" t="s">
        <v>5</v>
      </c>
      <c r="C4" s="4" t="s">
        <v>6</v>
      </c>
    </row>
    <row r="5" ht="18.0" customHeight="1">
      <c r="A5" s="1" t="s">
        <v>7</v>
      </c>
      <c r="C5" s="5" t="s">
        <v>8</v>
      </c>
    </row>
    <row r="6" ht="18.0" customHeight="1">
      <c r="A6" s="6" t="s">
        <v>9</v>
      </c>
      <c r="B6" s="6" t="s">
        <v>10</v>
      </c>
      <c r="C6" s="6" t="s">
        <v>10</v>
      </c>
      <c r="D6" s="7" t="s">
        <v>11</v>
      </c>
      <c r="E6" s="8"/>
      <c r="F6" s="9"/>
      <c r="G6" s="10" t="s">
        <v>12</v>
      </c>
      <c r="H6" s="11"/>
      <c r="I6" s="12"/>
      <c r="J6" s="10" t="s">
        <v>13</v>
      </c>
      <c r="K6" s="11"/>
      <c r="L6" s="12"/>
      <c r="M6" s="10" t="s">
        <v>14</v>
      </c>
      <c r="N6" s="11"/>
      <c r="O6" s="12"/>
      <c r="P6" s="13" t="s">
        <v>15</v>
      </c>
      <c r="Q6" s="11"/>
      <c r="R6" s="11"/>
      <c r="S6" s="11"/>
      <c r="T6" s="11"/>
      <c r="U6" s="12"/>
    </row>
    <row r="7" ht="18.0" customHeight="1">
      <c r="A7" s="14"/>
      <c r="B7" s="14" t="s">
        <v>16</v>
      </c>
      <c r="C7" s="15" t="s">
        <v>17</v>
      </c>
      <c r="D7" s="16">
        <v>1.27</v>
      </c>
      <c r="E7" s="17">
        <v>1.5</v>
      </c>
      <c r="F7" s="18">
        <v>2.0</v>
      </c>
      <c r="G7" s="16">
        <v>1.27</v>
      </c>
      <c r="H7" s="17">
        <v>1.5</v>
      </c>
      <c r="I7" s="18">
        <v>2.0</v>
      </c>
      <c r="J7" s="16">
        <v>1.27</v>
      </c>
      <c r="K7" s="17">
        <v>1.5</v>
      </c>
      <c r="L7" s="18">
        <v>2.0</v>
      </c>
      <c r="M7" s="16">
        <v>1.27</v>
      </c>
      <c r="N7" s="17">
        <v>1.5</v>
      </c>
      <c r="O7" s="18">
        <v>2.0</v>
      </c>
    </row>
    <row r="8" ht="18.0" customHeight="1">
      <c r="A8" s="19" t="s">
        <v>18</v>
      </c>
      <c r="B8" s="19"/>
      <c r="C8" s="20"/>
      <c r="D8" s="21"/>
      <c r="E8" s="22"/>
      <c r="F8" s="23"/>
      <c r="G8" s="24">
        <f>C3</f>
        <v>100000</v>
      </c>
      <c r="H8" s="25">
        <f>C3</f>
        <v>100000</v>
      </c>
      <c r="I8" s="26">
        <f>C3</f>
        <v>100000</v>
      </c>
      <c r="J8" s="27" t="s">
        <v>13</v>
      </c>
      <c r="K8" s="11"/>
      <c r="L8" s="12"/>
      <c r="M8" s="27"/>
      <c r="N8" s="11"/>
      <c r="O8" s="12"/>
    </row>
    <row r="9" ht="18.0" customHeight="1">
      <c r="A9" s="28">
        <v>1.0</v>
      </c>
      <c r="B9" s="29">
        <v>44201.0</v>
      </c>
      <c r="C9" s="30">
        <v>2.0</v>
      </c>
      <c r="D9" s="31">
        <v>-1.0</v>
      </c>
      <c r="E9" s="32">
        <v>-1.0</v>
      </c>
      <c r="F9" s="33">
        <v>-1.0</v>
      </c>
      <c r="G9" s="34">
        <f t="shared" ref="G9:I9" si="1">IF(D9="","",G8+M9)</f>
        <v>97000</v>
      </c>
      <c r="H9" s="34">
        <f t="shared" si="1"/>
        <v>97000</v>
      </c>
      <c r="I9" s="34">
        <f t="shared" si="1"/>
        <v>97000</v>
      </c>
      <c r="J9" s="35">
        <f t="shared" ref="J9:L9" si="2">IF(G8="","",G8*0.03)</f>
        <v>3000</v>
      </c>
      <c r="K9" s="36">
        <f t="shared" si="2"/>
        <v>3000</v>
      </c>
      <c r="L9" s="37">
        <f t="shared" si="2"/>
        <v>3000</v>
      </c>
      <c r="M9" s="35">
        <f t="shared" ref="M9:O9" si="3">IF(D9="","",J9*D9)</f>
        <v>-3000</v>
      </c>
      <c r="N9" s="36">
        <f t="shared" si="3"/>
        <v>-3000</v>
      </c>
      <c r="O9" s="37">
        <f t="shared" si="3"/>
        <v>-3000</v>
      </c>
      <c r="P9" s="34"/>
      <c r="Q9" s="34"/>
      <c r="R9" s="34"/>
    </row>
    <row r="10" ht="18.0" customHeight="1">
      <c r="A10" s="28">
        <v>2.0</v>
      </c>
      <c r="B10" s="38">
        <v>44202.0</v>
      </c>
      <c r="C10" s="39">
        <v>1.0</v>
      </c>
      <c r="D10" s="40">
        <v>1.27</v>
      </c>
      <c r="E10" s="41">
        <v>1.5</v>
      </c>
      <c r="F10" s="42">
        <v>2.0</v>
      </c>
      <c r="G10" s="34">
        <f t="shared" ref="G10:I10" si="4">IF(D10="","",G9+M10)</f>
        <v>100695.7</v>
      </c>
      <c r="H10" s="34">
        <f t="shared" si="4"/>
        <v>101365</v>
      </c>
      <c r="I10" s="34">
        <f t="shared" si="4"/>
        <v>102820</v>
      </c>
      <c r="J10" s="43">
        <f t="shared" ref="J10:L10" si="5">IF(G9="","",G9*0.03)</f>
        <v>2910</v>
      </c>
      <c r="K10" s="44">
        <f t="shared" si="5"/>
        <v>2910</v>
      </c>
      <c r="L10" s="45">
        <f t="shared" si="5"/>
        <v>2910</v>
      </c>
      <c r="M10" s="43">
        <f t="shared" ref="M10:O10" si="6">IF(D10="","",J10*D10)</f>
        <v>3695.7</v>
      </c>
      <c r="N10" s="44">
        <f t="shared" si="6"/>
        <v>4365</v>
      </c>
      <c r="O10" s="45">
        <f t="shared" si="6"/>
        <v>5820</v>
      </c>
      <c r="P10" s="34"/>
      <c r="Q10" s="34"/>
      <c r="R10" s="34"/>
    </row>
    <row r="11" ht="18.0" customHeight="1">
      <c r="A11" s="28">
        <v>3.0</v>
      </c>
      <c r="B11" s="38">
        <v>44210.0</v>
      </c>
      <c r="C11" s="39">
        <v>1.0</v>
      </c>
      <c r="D11" s="40">
        <v>-1.0</v>
      </c>
      <c r="E11" s="41">
        <v>-1.0</v>
      </c>
      <c r="F11" s="42">
        <v>-1.0</v>
      </c>
      <c r="G11" s="34">
        <f t="shared" ref="G11:I11" si="7">IF(D11="","",G10+M11)</f>
        <v>97674.829</v>
      </c>
      <c r="H11" s="34">
        <f t="shared" si="7"/>
        <v>98324.05</v>
      </c>
      <c r="I11" s="34">
        <f t="shared" si="7"/>
        <v>99735.4</v>
      </c>
      <c r="J11" s="43">
        <f t="shared" ref="J11:L11" si="8">IF(G10="","",G10*0.03)</f>
        <v>3020.871</v>
      </c>
      <c r="K11" s="44">
        <f t="shared" si="8"/>
        <v>3040.95</v>
      </c>
      <c r="L11" s="45">
        <f t="shared" si="8"/>
        <v>3084.6</v>
      </c>
      <c r="M11" s="43">
        <f t="shared" ref="M11:O11" si="9">IF(D11="","",J11*D11)</f>
        <v>-3020.871</v>
      </c>
      <c r="N11" s="44">
        <f t="shared" si="9"/>
        <v>-3040.95</v>
      </c>
      <c r="O11" s="45">
        <f t="shared" si="9"/>
        <v>-3084.6</v>
      </c>
      <c r="P11" s="34"/>
      <c r="Q11" s="34"/>
      <c r="R11" s="34"/>
    </row>
    <row r="12" ht="18.0" customHeight="1">
      <c r="A12" s="28">
        <v>4.0</v>
      </c>
      <c r="B12" s="38">
        <v>44211.0</v>
      </c>
      <c r="C12" s="39">
        <v>2.0</v>
      </c>
      <c r="D12" s="40">
        <v>-1.0</v>
      </c>
      <c r="E12" s="41">
        <v>-1.0</v>
      </c>
      <c r="F12" s="42">
        <v>-1.0</v>
      </c>
      <c r="G12" s="34">
        <f t="shared" ref="G12:I12" si="10">IF(D12="","",G11+M12)</f>
        <v>94744.58413</v>
      </c>
      <c r="H12" s="34">
        <f t="shared" si="10"/>
        <v>95374.3285</v>
      </c>
      <c r="I12" s="34">
        <f t="shared" si="10"/>
        <v>96743.338</v>
      </c>
      <c r="J12" s="43">
        <f t="shared" ref="J12:L12" si="11">IF(G11="","",G11*0.03)</f>
        <v>2930.24487</v>
      </c>
      <c r="K12" s="44">
        <f t="shared" si="11"/>
        <v>2949.7215</v>
      </c>
      <c r="L12" s="45">
        <f t="shared" si="11"/>
        <v>2992.062</v>
      </c>
      <c r="M12" s="43">
        <f t="shared" ref="M12:O12" si="12">IF(D12="","",J12*D12)</f>
        <v>-2930.24487</v>
      </c>
      <c r="N12" s="44">
        <f t="shared" si="12"/>
        <v>-2949.7215</v>
      </c>
      <c r="O12" s="45">
        <f t="shared" si="12"/>
        <v>-2992.062</v>
      </c>
      <c r="P12" s="34"/>
      <c r="Q12" s="34"/>
      <c r="R12" s="34"/>
    </row>
    <row r="13" ht="18.0" customHeight="1">
      <c r="A13" s="28">
        <v>5.0</v>
      </c>
      <c r="B13" s="38">
        <v>44214.0</v>
      </c>
      <c r="C13" s="39">
        <v>2.0</v>
      </c>
      <c r="D13" s="40">
        <v>-1.0</v>
      </c>
      <c r="E13" s="41">
        <v>-1.0</v>
      </c>
      <c r="F13" s="42">
        <v>-1.0</v>
      </c>
      <c r="G13" s="34">
        <f t="shared" ref="G13:I13" si="13">IF(D13="","",G12+M13)</f>
        <v>91902.24661</v>
      </c>
      <c r="H13" s="34">
        <f t="shared" si="13"/>
        <v>92513.09865</v>
      </c>
      <c r="I13" s="34">
        <f t="shared" si="13"/>
        <v>93841.03786</v>
      </c>
      <c r="J13" s="43">
        <f t="shared" ref="J13:L13" si="14">IF(G12="","",G12*0.03)</f>
        <v>2842.337524</v>
      </c>
      <c r="K13" s="44">
        <f t="shared" si="14"/>
        <v>2861.229855</v>
      </c>
      <c r="L13" s="45">
        <f t="shared" si="14"/>
        <v>2902.30014</v>
      </c>
      <c r="M13" s="43">
        <f t="shared" ref="M13:O13" si="15">IF(D13="","",J13*D13)</f>
        <v>-2842.337524</v>
      </c>
      <c r="N13" s="44">
        <f t="shared" si="15"/>
        <v>-2861.229855</v>
      </c>
      <c r="O13" s="45">
        <f t="shared" si="15"/>
        <v>-2902.30014</v>
      </c>
      <c r="P13" s="46" t="s">
        <v>19</v>
      </c>
      <c r="Q13" s="34"/>
      <c r="R13" s="34"/>
    </row>
    <row r="14" ht="18.0" customHeight="1">
      <c r="A14" s="28">
        <v>6.0</v>
      </c>
      <c r="B14" s="38">
        <v>44216.0</v>
      </c>
      <c r="C14" s="39">
        <v>2.0</v>
      </c>
      <c r="D14" s="40">
        <v>1.27</v>
      </c>
      <c r="E14" s="41">
        <v>1.5</v>
      </c>
      <c r="F14" s="47">
        <v>2.0</v>
      </c>
      <c r="G14" s="34">
        <f t="shared" ref="G14:I14" si="16">IF(D14="","",G13+M14)</f>
        <v>95403.7222</v>
      </c>
      <c r="H14" s="34">
        <f t="shared" si="16"/>
        <v>96676.18808</v>
      </c>
      <c r="I14" s="34">
        <f t="shared" si="16"/>
        <v>99471.50013</v>
      </c>
      <c r="J14" s="43">
        <f t="shared" ref="J14:L14" si="17">IF(G13="","",G13*0.03)</f>
        <v>2757.067398</v>
      </c>
      <c r="K14" s="44">
        <f t="shared" si="17"/>
        <v>2775.392959</v>
      </c>
      <c r="L14" s="45">
        <f t="shared" si="17"/>
        <v>2815.231136</v>
      </c>
      <c r="M14" s="43">
        <f t="shared" ref="M14:O14" si="18">IF(D14="","",J14*D14)</f>
        <v>3501.475596</v>
      </c>
      <c r="N14" s="44">
        <f t="shared" si="18"/>
        <v>4163.089439</v>
      </c>
      <c r="O14" s="45">
        <f t="shared" si="18"/>
        <v>5630.462272</v>
      </c>
      <c r="P14" s="34"/>
      <c r="Q14" s="34"/>
      <c r="R14" s="34"/>
    </row>
    <row r="15" ht="18.0" customHeight="1">
      <c r="A15" s="28">
        <v>7.0</v>
      </c>
      <c r="B15" s="38">
        <v>44221.0</v>
      </c>
      <c r="C15" s="39">
        <v>1.0</v>
      </c>
      <c r="D15" s="40">
        <v>-1.0</v>
      </c>
      <c r="E15" s="41">
        <v>-1.0</v>
      </c>
      <c r="F15" s="42">
        <v>-1.0</v>
      </c>
      <c r="G15" s="34">
        <f t="shared" ref="G15:I15" si="19">IF(D15="","",G14+M15)</f>
        <v>92541.61054</v>
      </c>
      <c r="H15" s="34">
        <f t="shared" si="19"/>
        <v>93775.90244</v>
      </c>
      <c r="I15" s="34">
        <f t="shared" si="19"/>
        <v>96487.35513</v>
      </c>
      <c r="J15" s="43">
        <f t="shared" ref="J15:L15" si="20">IF(G14="","",G14*0.03)</f>
        <v>2862.111666</v>
      </c>
      <c r="K15" s="44">
        <f t="shared" si="20"/>
        <v>2900.285643</v>
      </c>
      <c r="L15" s="45">
        <f t="shared" si="20"/>
        <v>2984.145004</v>
      </c>
      <c r="M15" s="43">
        <f t="shared" ref="M15:O15" si="21">IF(D15="","",J15*D15)</f>
        <v>-2862.111666</v>
      </c>
      <c r="N15" s="44">
        <f t="shared" si="21"/>
        <v>-2900.285643</v>
      </c>
      <c r="O15" s="45">
        <f t="shared" si="21"/>
        <v>-2984.145004</v>
      </c>
      <c r="P15" s="46" t="s">
        <v>20</v>
      </c>
      <c r="Q15" s="34"/>
      <c r="R15" s="34"/>
    </row>
    <row r="16" ht="18.0" customHeight="1">
      <c r="A16" s="28">
        <v>8.0</v>
      </c>
      <c r="B16" s="38">
        <v>44222.0</v>
      </c>
      <c r="C16" s="39">
        <v>2.0</v>
      </c>
      <c r="D16" s="40">
        <v>-1.0</v>
      </c>
      <c r="E16" s="41">
        <v>-1.0</v>
      </c>
      <c r="F16" s="42">
        <v>-1.0</v>
      </c>
      <c r="G16" s="34">
        <f t="shared" ref="G16:I16" si="22">IF(D16="","",G15+M16)</f>
        <v>89765.36222</v>
      </c>
      <c r="H16" s="34">
        <f t="shared" si="22"/>
        <v>90962.62537</v>
      </c>
      <c r="I16" s="34">
        <f t="shared" si="22"/>
        <v>93592.73447</v>
      </c>
      <c r="J16" s="43">
        <f t="shared" ref="J16:L16" si="23">IF(G15="","",G15*0.03)</f>
        <v>2776.248316</v>
      </c>
      <c r="K16" s="44">
        <f t="shared" si="23"/>
        <v>2813.277073</v>
      </c>
      <c r="L16" s="45">
        <f t="shared" si="23"/>
        <v>2894.620654</v>
      </c>
      <c r="M16" s="43">
        <f t="shared" ref="M16:O16" si="24">IF(D16="","",J16*D16)</f>
        <v>-2776.248316</v>
      </c>
      <c r="N16" s="44">
        <f t="shared" si="24"/>
        <v>-2813.277073</v>
      </c>
      <c r="O16" s="45">
        <f t="shared" si="24"/>
        <v>-2894.620654</v>
      </c>
      <c r="P16" s="46" t="s">
        <v>19</v>
      </c>
      <c r="Q16" s="34"/>
      <c r="R16" s="34"/>
    </row>
    <row r="17" ht="18.0" customHeight="1">
      <c r="A17" s="28">
        <v>9.0</v>
      </c>
      <c r="B17" s="38">
        <v>44223.0</v>
      </c>
      <c r="C17" s="39">
        <v>1.0</v>
      </c>
      <c r="D17" s="40">
        <v>1.27</v>
      </c>
      <c r="E17" s="41">
        <v>1.5</v>
      </c>
      <c r="F17" s="42">
        <v>0.0</v>
      </c>
      <c r="G17" s="34">
        <f t="shared" ref="G17:I17" si="25">IF(D17="","",G16+M17)</f>
        <v>93185.42252</v>
      </c>
      <c r="H17" s="34">
        <f t="shared" si="25"/>
        <v>95055.94351</v>
      </c>
      <c r="I17" s="34">
        <f t="shared" si="25"/>
        <v>93592.73447</v>
      </c>
      <c r="J17" s="43">
        <f t="shared" ref="J17:L17" si="26">IF(G16="","",G16*0.03)</f>
        <v>2692.960867</v>
      </c>
      <c r="K17" s="44">
        <f t="shared" si="26"/>
        <v>2728.878761</v>
      </c>
      <c r="L17" s="45">
        <f t="shared" si="26"/>
        <v>2807.782034</v>
      </c>
      <c r="M17" s="43">
        <f t="shared" ref="M17:O17" si="27">IF(D17="","",J17*D17)</f>
        <v>3420.060301</v>
      </c>
      <c r="N17" s="44">
        <f t="shared" si="27"/>
        <v>4093.318142</v>
      </c>
      <c r="O17" s="45">
        <f t="shared" si="27"/>
        <v>0</v>
      </c>
      <c r="P17" s="34"/>
      <c r="Q17" s="34"/>
      <c r="R17" s="34"/>
    </row>
    <row r="18" ht="18.0" customHeight="1">
      <c r="A18" s="28">
        <v>10.0</v>
      </c>
      <c r="B18" s="38">
        <v>44236.0</v>
      </c>
      <c r="C18" s="39">
        <v>2.0</v>
      </c>
      <c r="D18" s="40">
        <v>-1.0</v>
      </c>
      <c r="E18" s="41">
        <v>-1.0</v>
      </c>
      <c r="F18" s="42">
        <v>-1.0</v>
      </c>
      <c r="G18" s="34">
        <f t="shared" ref="G18:I18" si="28">IF(D18="","",G17+M18)</f>
        <v>90389.85984</v>
      </c>
      <c r="H18" s="34">
        <f t="shared" si="28"/>
        <v>92204.2652</v>
      </c>
      <c r="I18" s="34">
        <f t="shared" si="28"/>
        <v>90784.95244</v>
      </c>
      <c r="J18" s="43">
        <f t="shared" ref="J18:L18" si="29">IF(G17="","",G17*0.03)</f>
        <v>2795.562676</v>
      </c>
      <c r="K18" s="44">
        <f t="shared" si="29"/>
        <v>2851.678305</v>
      </c>
      <c r="L18" s="45">
        <f t="shared" si="29"/>
        <v>2807.782034</v>
      </c>
      <c r="M18" s="43">
        <f t="shared" ref="M18:O18" si="30">IF(D18="","",J18*D18)</f>
        <v>-2795.562676</v>
      </c>
      <c r="N18" s="44">
        <f t="shared" si="30"/>
        <v>-2851.678305</v>
      </c>
      <c r="O18" s="45">
        <f t="shared" si="30"/>
        <v>-2807.782034</v>
      </c>
      <c r="P18" s="46" t="s">
        <v>21</v>
      </c>
      <c r="Q18" s="34"/>
      <c r="R18" s="34"/>
    </row>
    <row r="19" ht="18.0" customHeight="1">
      <c r="A19" s="28">
        <v>11.0</v>
      </c>
      <c r="B19" s="38">
        <v>44238.0</v>
      </c>
      <c r="C19" s="39">
        <v>2.0</v>
      </c>
      <c r="D19" s="40">
        <v>-1.0</v>
      </c>
      <c r="E19" s="41">
        <v>-1.0</v>
      </c>
      <c r="F19" s="42">
        <v>-1.0</v>
      </c>
      <c r="G19" s="34">
        <f t="shared" ref="G19:I19" si="31">IF(D19="","",G18+M19)</f>
        <v>87678.16405</v>
      </c>
      <c r="H19" s="34">
        <f t="shared" si="31"/>
        <v>89438.13725</v>
      </c>
      <c r="I19" s="34">
        <f t="shared" si="31"/>
        <v>88061.40387</v>
      </c>
      <c r="J19" s="43">
        <f t="shared" ref="J19:L19" si="32">IF(G18="","",G18*0.03)</f>
        <v>2711.695795</v>
      </c>
      <c r="K19" s="44">
        <f t="shared" si="32"/>
        <v>2766.127956</v>
      </c>
      <c r="L19" s="45">
        <f t="shared" si="32"/>
        <v>2723.548573</v>
      </c>
      <c r="M19" s="43">
        <f t="shared" ref="M19:O19" si="33">IF(D19="","",J19*D19)</f>
        <v>-2711.695795</v>
      </c>
      <c r="N19" s="44">
        <f t="shared" si="33"/>
        <v>-2766.127956</v>
      </c>
      <c r="O19" s="45">
        <f t="shared" si="33"/>
        <v>-2723.548573</v>
      </c>
      <c r="P19" s="46" t="s">
        <v>19</v>
      </c>
      <c r="Q19" s="34"/>
      <c r="R19" s="34"/>
    </row>
    <row r="20" ht="18.0" customHeight="1">
      <c r="A20" s="28">
        <v>12.0</v>
      </c>
      <c r="B20" s="38">
        <v>44239.0</v>
      </c>
      <c r="C20" s="39">
        <v>1.0</v>
      </c>
      <c r="D20" s="40">
        <v>1.27</v>
      </c>
      <c r="E20" s="41">
        <v>1.5</v>
      </c>
      <c r="F20" s="42">
        <v>2.0</v>
      </c>
      <c r="G20" s="34">
        <f t="shared" ref="G20:I20" si="34">IF(D20="","",G19+M20)</f>
        <v>91018.7021</v>
      </c>
      <c r="H20" s="34">
        <f t="shared" si="34"/>
        <v>93462.85342</v>
      </c>
      <c r="I20" s="34">
        <f t="shared" si="34"/>
        <v>93345.0881</v>
      </c>
      <c r="J20" s="43">
        <f t="shared" ref="J20:L20" si="35">IF(G19="","",G19*0.03)</f>
        <v>2630.344921</v>
      </c>
      <c r="K20" s="44">
        <f t="shared" si="35"/>
        <v>2683.144117</v>
      </c>
      <c r="L20" s="45">
        <f t="shared" si="35"/>
        <v>2641.842116</v>
      </c>
      <c r="M20" s="43">
        <f t="shared" ref="M20:O20" si="36">IF(D20="","",J20*D20)</f>
        <v>3340.53805</v>
      </c>
      <c r="N20" s="44">
        <f t="shared" si="36"/>
        <v>4024.716176</v>
      </c>
      <c r="O20" s="45">
        <f t="shared" si="36"/>
        <v>5283.684232</v>
      </c>
      <c r="P20" s="34"/>
      <c r="Q20" s="34"/>
      <c r="R20" s="34"/>
    </row>
    <row r="21" ht="18.0" customHeight="1">
      <c r="A21" s="28">
        <v>13.0</v>
      </c>
      <c r="B21" s="38">
        <v>44242.0</v>
      </c>
      <c r="C21" s="39">
        <v>1.0</v>
      </c>
      <c r="D21" s="40">
        <v>1.27</v>
      </c>
      <c r="E21" s="41">
        <v>1.5</v>
      </c>
      <c r="F21" s="47">
        <v>2.0</v>
      </c>
      <c r="G21" s="34">
        <f t="shared" ref="G21:I21" si="37">IF(D21="","",G20+M21)</f>
        <v>94486.51465</v>
      </c>
      <c r="H21" s="34">
        <f t="shared" si="37"/>
        <v>97668.68183</v>
      </c>
      <c r="I21" s="34">
        <f t="shared" si="37"/>
        <v>98945.79338</v>
      </c>
      <c r="J21" s="43">
        <f t="shared" ref="J21:L21" si="38">IF(G20="","",G20*0.03)</f>
        <v>2730.561063</v>
      </c>
      <c r="K21" s="44">
        <f t="shared" si="38"/>
        <v>2803.885603</v>
      </c>
      <c r="L21" s="45">
        <f t="shared" si="38"/>
        <v>2800.352643</v>
      </c>
      <c r="M21" s="43">
        <f t="shared" ref="M21:O21" si="39">IF(D21="","",J21*D21)</f>
        <v>3467.81255</v>
      </c>
      <c r="N21" s="44">
        <f t="shared" si="39"/>
        <v>4205.828404</v>
      </c>
      <c r="O21" s="45">
        <f t="shared" si="39"/>
        <v>5600.705286</v>
      </c>
      <c r="P21" s="34"/>
      <c r="Q21" s="34"/>
      <c r="R21" s="34"/>
    </row>
    <row r="22" ht="18.0" customHeight="1">
      <c r="A22" s="28">
        <v>14.0</v>
      </c>
      <c r="B22" s="38">
        <v>44242.0</v>
      </c>
      <c r="C22" s="39">
        <v>1.0</v>
      </c>
      <c r="D22" s="40">
        <v>1.27</v>
      </c>
      <c r="E22" s="41">
        <v>1.5</v>
      </c>
      <c r="F22" s="42">
        <v>2.0</v>
      </c>
      <c r="G22" s="34">
        <f t="shared" ref="G22:I22" si="40">IF(D22="","",G21+M22)</f>
        <v>98086.45086</v>
      </c>
      <c r="H22" s="34">
        <f t="shared" si="40"/>
        <v>102063.7725</v>
      </c>
      <c r="I22" s="34">
        <f t="shared" si="40"/>
        <v>104882.541</v>
      </c>
      <c r="J22" s="43">
        <f t="shared" ref="J22:L22" si="41">IF(G21="","",G21*0.03)</f>
        <v>2834.595439</v>
      </c>
      <c r="K22" s="44">
        <f t="shared" si="41"/>
        <v>2930.060455</v>
      </c>
      <c r="L22" s="45">
        <f t="shared" si="41"/>
        <v>2968.373802</v>
      </c>
      <c r="M22" s="43">
        <f t="shared" ref="M22:O22" si="42">IF(D22="","",J22*D22)</f>
        <v>3599.936208</v>
      </c>
      <c r="N22" s="44">
        <f t="shared" si="42"/>
        <v>4395.090682</v>
      </c>
      <c r="O22" s="45">
        <f t="shared" si="42"/>
        <v>5936.747603</v>
      </c>
      <c r="P22" s="34"/>
      <c r="Q22" s="34"/>
      <c r="R22" s="34"/>
    </row>
    <row r="23" ht="18.0" customHeight="1">
      <c r="A23" s="28">
        <v>15.0</v>
      </c>
      <c r="B23" s="38">
        <v>44244.0</v>
      </c>
      <c r="C23" s="39">
        <v>2.0</v>
      </c>
      <c r="D23" s="40">
        <v>1.27</v>
      </c>
      <c r="E23" s="41">
        <v>1.5</v>
      </c>
      <c r="F23" s="47">
        <v>2.0</v>
      </c>
      <c r="G23" s="34">
        <f t="shared" ref="G23:I23" si="43">IF(D23="","",G22+M23)</f>
        <v>101823.5446</v>
      </c>
      <c r="H23" s="34">
        <f t="shared" si="43"/>
        <v>106656.6423</v>
      </c>
      <c r="I23" s="34">
        <f t="shared" si="43"/>
        <v>111175.4934</v>
      </c>
      <c r="J23" s="43">
        <f t="shared" ref="J23:L23" si="44">IF(G22="","",G22*0.03)</f>
        <v>2942.593526</v>
      </c>
      <c r="K23" s="44">
        <f t="shared" si="44"/>
        <v>3061.913175</v>
      </c>
      <c r="L23" s="45">
        <f t="shared" si="44"/>
        <v>3146.47623</v>
      </c>
      <c r="M23" s="43">
        <f t="shared" ref="M23:O23" si="45">IF(D23="","",J23*D23)</f>
        <v>3737.093778</v>
      </c>
      <c r="N23" s="44">
        <f t="shared" si="45"/>
        <v>4592.869763</v>
      </c>
      <c r="O23" s="45">
        <f t="shared" si="45"/>
        <v>6292.952459</v>
      </c>
      <c r="P23" s="34"/>
      <c r="Q23" s="34"/>
      <c r="R23" s="34"/>
    </row>
    <row r="24" ht="18.0" customHeight="1">
      <c r="A24" s="28">
        <v>16.0</v>
      </c>
      <c r="B24" s="48"/>
      <c r="C24" s="49"/>
      <c r="D24" s="28"/>
      <c r="E24" s="50"/>
      <c r="F24" s="51"/>
      <c r="G24" s="34" t="str">
        <f t="shared" ref="G24:I24" si="46">IF(D24="","",G23+M24)</f>
        <v/>
      </c>
      <c r="H24" s="34" t="str">
        <f t="shared" si="46"/>
        <v/>
      </c>
      <c r="I24" s="34" t="str">
        <f t="shared" si="46"/>
        <v/>
      </c>
      <c r="J24" s="43">
        <f t="shared" ref="J24:L24" si="47">IF(G23="","",G23*0.03)</f>
        <v>3054.706339</v>
      </c>
      <c r="K24" s="44">
        <f t="shared" si="47"/>
        <v>3199.699268</v>
      </c>
      <c r="L24" s="45">
        <f t="shared" si="47"/>
        <v>3335.264803</v>
      </c>
      <c r="M24" s="43" t="str">
        <f t="shared" ref="M24:O24" si="48">IF(D24="","",J24*D24)</f>
        <v/>
      </c>
      <c r="N24" s="44" t="str">
        <f t="shared" si="48"/>
        <v/>
      </c>
      <c r="O24" s="45" t="str">
        <f t="shared" si="48"/>
        <v/>
      </c>
      <c r="P24" s="34"/>
      <c r="Q24" s="34"/>
      <c r="R24" s="34"/>
    </row>
    <row r="25" ht="18.0" customHeight="1">
      <c r="A25" s="28">
        <v>17.0</v>
      </c>
      <c r="B25" s="48"/>
      <c r="C25" s="49"/>
      <c r="D25" s="28"/>
      <c r="E25" s="50"/>
      <c r="F25" s="51"/>
      <c r="G25" s="34" t="str">
        <f t="shared" ref="G25:I25" si="49">IF(D25="","",G24+M25)</f>
        <v/>
      </c>
      <c r="H25" s="34" t="str">
        <f t="shared" si="49"/>
        <v/>
      </c>
      <c r="I25" s="34" t="str">
        <f t="shared" si="49"/>
        <v/>
      </c>
      <c r="J25" s="43" t="str">
        <f t="shared" ref="J25:L25" si="50">IF(G24="","",G24*0.03)</f>
        <v/>
      </c>
      <c r="K25" s="44" t="str">
        <f t="shared" si="50"/>
        <v/>
      </c>
      <c r="L25" s="45" t="str">
        <f t="shared" si="50"/>
        <v/>
      </c>
      <c r="M25" s="43" t="str">
        <f t="shared" ref="M25:O25" si="51">IF(D25="","",J25*D25)</f>
        <v/>
      </c>
      <c r="N25" s="44" t="str">
        <f t="shared" si="51"/>
        <v/>
      </c>
      <c r="O25" s="45" t="str">
        <f t="shared" si="51"/>
        <v/>
      </c>
      <c r="P25" s="34"/>
      <c r="Q25" s="34"/>
      <c r="R25" s="34"/>
    </row>
    <row r="26" ht="18.0" customHeight="1">
      <c r="A26" s="28">
        <v>18.0</v>
      </c>
      <c r="B26" s="48"/>
      <c r="C26" s="49"/>
      <c r="D26" s="28"/>
      <c r="E26" s="50"/>
      <c r="F26" s="51"/>
      <c r="G26" s="34" t="str">
        <f t="shared" ref="G26:I26" si="52">IF(D26="","",G25+M26)</f>
        <v/>
      </c>
      <c r="H26" s="34" t="str">
        <f t="shared" si="52"/>
        <v/>
      </c>
      <c r="I26" s="34" t="str">
        <f t="shared" si="52"/>
        <v/>
      </c>
      <c r="J26" s="43" t="str">
        <f t="shared" ref="J26:L26" si="53">IF(G25="","",G25*0.03)</f>
        <v/>
      </c>
      <c r="K26" s="44" t="str">
        <f t="shared" si="53"/>
        <v/>
      </c>
      <c r="L26" s="45" t="str">
        <f t="shared" si="53"/>
        <v/>
      </c>
      <c r="M26" s="43" t="str">
        <f t="shared" ref="M26:O26" si="54">IF(D26="","",J26*D26)</f>
        <v/>
      </c>
      <c r="N26" s="44" t="str">
        <f t="shared" si="54"/>
        <v/>
      </c>
      <c r="O26" s="45" t="str">
        <f t="shared" si="54"/>
        <v/>
      </c>
      <c r="P26" s="34"/>
      <c r="Q26" s="34"/>
      <c r="R26" s="34"/>
    </row>
    <row r="27" ht="18.0" customHeight="1">
      <c r="A27" s="28">
        <v>19.0</v>
      </c>
      <c r="B27" s="48"/>
      <c r="C27" s="49"/>
      <c r="D27" s="28"/>
      <c r="E27" s="50"/>
      <c r="F27" s="51"/>
      <c r="G27" s="34" t="str">
        <f t="shared" ref="G27:I27" si="55">IF(D27="","",G26+M27)</f>
        <v/>
      </c>
      <c r="H27" s="34" t="str">
        <f t="shared" si="55"/>
        <v/>
      </c>
      <c r="I27" s="34" t="str">
        <f t="shared" si="55"/>
        <v/>
      </c>
      <c r="J27" s="43" t="str">
        <f t="shared" ref="J27:L27" si="56">IF(G26="","",G26*0.03)</f>
        <v/>
      </c>
      <c r="K27" s="44" t="str">
        <f t="shared" si="56"/>
        <v/>
      </c>
      <c r="L27" s="45" t="str">
        <f t="shared" si="56"/>
        <v/>
      </c>
      <c r="M27" s="43" t="str">
        <f t="shared" ref="M27:O27" si="57">IF(D27="","",J27*D27)</f>
        <v/>
      </c>
      <c r="N27" s="44" t="str">
        <f t="shared" si="57"/>
        <v/>
      </c>
      <c r="O27" s="45" t="str">
        <f t="shared" si="57"/>
        <v/>
      </c>
      <c r="P27" s="34"/>
      <c r="Q27" s="34"/>
      <c r="R27" s="34"/>
    </row>
    <row r="28" ht="18.0" customHeight="1">
      <c r="A28" s="28">
        <v>20.0</v>
      </c>
      <c r="B28" s="48"/>
      <c r="C28" s="49"/>
      <c r="D28" s="28"/>
      <c r="E28" s="50"/>
      <c r="F28" s="51"/>
      <c r="G28" s="34" t="str">
        <f t="shared" ref="G28:I28" si="58">IF(D28="","",G27+M28)</f>
        <v/>
      </c>
      <c r="H28" s="34" t="str">
        <f t="shared" si="58"/>
        <v/>
      </c>
      <c r="I28" s="34" t="str">
        <f t="shared" si="58"/>
        <v/>
      </c>
      <c r="J28" s="43" t="str">
        <f t="shared" ref="J28:L28" si="59">IF(G27="","",G27*0.03)</f>
        <v/>
      </c>
      <c r="K28" s="44" t="str">
        <f t="shared" si="59"/>
        <v/>
      </c>
      <c r="L28" s="45" t="str">
        <f t="shared" si="59"/>
        <v/>
      </c>
      <c r="M28" s="43" t="str">
        <f t="shared" ref="M28:O28" si="60">IF(D28="","",J28*D28)</f>
        <v/>
      </c>
      <c r="N28" s="44" t="str">
        <f t="shared" si="60"/>
        <v/>
      </c>
      <c r="O28" s="45" t="str">
        <f t="shared" si="60"/>
        <v/>
      </c>
      <c r="P28" s="34"/>
      <c r="Q28" s="34"/>
      <c r="R28" s="34"/>
    </row>
    <row r="29" ht="18.0" customHeight="1">
      <c r="A29" s="28">
        <v>21.0</v>
      </c>
      <c r="B29" s="48"/>
      <c r="C29" s="49"/>
      <c r="D29" s="28"/>
      <c r="E29" s="50"/>
      <c r="F29" s="51"/>
      <c r="G29" s="34" t="str">
        <f t="shared" ref="G29:I29" si="61">IF(D29="","",G28+M29)</f>
        <v/>
      </c>
      <c r="H29" s="34" t="str">
        <f t="shared" si="61"/>
        <v/>
      </c>
      <c r="I29" s="34" t="str">
        <f t="shared" si="61"/>
        <v/>
      </c>
      <c r="J29" s="43" t="str">
        <f t="shared" ref="J29:L29" si="62">IF(G28="","",G28*0.03)</f>
        <v/>
      </c>
      <c r="K29" s="44" t="str">
        <f t="shared" si="62"/>
        <v/>
      </c>
      <c r="L29" s="45" t="str">
        <f t="shared" si="62"/>
        <v/>
      </c>
      <c r="M29" s="43" t="str">
        <f t="shared" ref="M29:O29" si="63">IF(D29="","",J29*D29)</f>
        <v/>
      </c>
      <c r="N29" s="44" t="str">
        <f t="shared" si="63"/>
        <v/>
      </c>
      <c r="O29" s="45" t="str">
        <f t="shared" si="63"/>
        <v/>
      </c>
      <c r="P29" s="34"/>
      <c r="Q29" s="34"/>
      <c r="R29" s="34"/>
    </row>
    <row r="30" ht="18.0" customHeight="1">
      <c r="A30" s="28">
        <v>22.0</v>
      </c>
      <c r="B30" s="48"/>
      <c r="C30" s="49"/>
      <c r="D30" s="28"/>
      <c r="E30" s="50"/>
      <c r="F30" s="51"/>
      <c r="G30" s="34" t="str">
        <f t="shared" ref="G30:I30" si="64">IF(D30="","",G29+M30)</f>
        <v/>
      </c>
      <c r="H30" s="34" t="str">
        <f t="shared" si="64"/>
        <v/>
      </c>
      <c r="I30" s="34" t="str">
        <f t="shared" si="64"/>
        <v/>
      </c>
      <c r="J30" s="43" t="str">
        <f t="shared" ref="J30:L30" si="65">IF(G29="","",G29*0.03)</f>
        <v/>
      </c>
      <c r="K30" s="44" t="str">
        <f t="shared" si="65"/>
        <v/>
      </c>
      <c r="L30" s="45" t="str">
        <f t="shared" si="65"/>
        <v/>
      </c>
      <c r="M30" s="43" t="str">
        <f t="shared" ref="M30:O30" si="66">IF(D30="","",J30*D30)</f>
        <v/>
      </c>
      <c r="N30" s="44" t="str">
        <f t="shared" si="66"/>
        <v/>
      </c>
      <c r="O30" s="45" t="str">
        <f t="shared" si="66"/>
        <v/>
      </c>
      <c r="P30" s="34"/>
      <c r="Q30" s="34"/>
      <c r="R30" s="34"/>
    </row>
    <row r="31" ht="18.0" customHeight="1">
      <c r="A31" s="28">
        <v>23.0</v>
      </c>
      <c r="B31" s="48"/>
      <c r="C31" s="49"/>
      <c r="D31" s="28"/>
      <c r="E31" s="50"/>
      <c r="F31" s="51"/>
      <c r="G31" s="34" t="str">
        <f t="shared" ref="G31:I31" si="67">IF(D31="","",G30+M31)</f>
        <v/>
      </c>
      <c r="H31" s="34" t="str">
        <f t="shared" si="67"/>
        <v/>
      </c>
      <c r="I31" s="34" t="str">
        <f t="shared" si="67"/>
        <v/>
      </c>
      <c r="J31" s="43" t="str">
        <f t="shared" ref="J31:L31" si="68">IF(G30="","",G30*0.03)</f>
        <v/>
      </c>
      <c r="K31" s="44" t="str">
        <f t="shared" si="68"/>
        <v/>
      </c>
      <c r="L31" s="45" t="str">
        <f t="shared" si="68"/>
        <v/>
      </c>
      <c r="M31" s="43" t="str">
        <f t="shared" ref="M31:O31" si="69">IF(D31="","",J31*D31)</f>
        <v/>
      </c>
      <c r="N31" s="44" t="str">
        <f t="shared" si="69"/>
        <v/>
      </c>
      <c r="O31" s="45" t="str">
        <f t="shared" si="69"/>
        <v/>
      </c>
      <c r="P31" s="34"/>
      <c r="Q31" s="34"/>
      <c r="R31" s="34"/>
    </row>
    <row r="32" ht="18.0" customHeight="1">
      <c r="A32" s="28">
        <v>24.0</v>
      </c>
      <c r="B32" s="48"/>
      <c r="C32" s="49"/>
      <c r="D32" s="28"/>
      <c r="E32" s="50"/>
      <c r="F32" s="51"/>
      <c r="G32" s="34" t="str">
        <f t="shared" ref="G32:I32" si="70">IF(D32="","",G31+M32)</f>
        <v/>
      </c>
      <c r="H32" s="34" t="str">
        <f t="shared" si="70"/>
        <v/>
      </c>
      <c r="I32" s="34" t="str">
        <f t="shared" si="70"/>
        <v/>
      </c>
      <c r="J32" s="43" t="str">
        <f t="shared" ref="J32:L32" si="71">IF(G31="","",G31*0.03)</f>
        <v/>
      </c>
      <c r="K32" s="44" t="str">
        <f t="shared" si="71"/>
        <v/>
      </c>
      <c r="L32" s="45" t="str">
        <f t="shared" si="71"/>
        <v/>
      </c>
      <c r="M32" s="43" t="str">
        <f t="shared" ref="M32:O32" si="72">IF(D32="","",J32*D32)</f>
        <v/>
      </c>
      <c r="N32" s="44" t="str">
        <f t="shared" si="72"/>
        <v/>
      </c>
      <c r="O32" s="45" t="str">
        <f t="shared" si="72"/>
        <v/>
      </c>
      <c r="P32" s="34"/>
      <c r="Q32" s="34"/>
      <c r="R32" s="34"/>
    </row>
    <row r="33" ht="18.0" customHeight="1">
      <c r="A33" s="28">
        <v>25.0</v>
      </c>
      <c r="B33" s="48"/>
      <c r="C33" s="49"/>
      <c r="D33" s="28"/>
      <c r="E33" s="50"/>
      <c r="F33" s="51"/>
      <c r="G33" s="34" t="str">
        <f t="shared" ref="G33:I33" si="73">IF(D33="","",G32+M33)</f>
        <v/>
      </c>
      <c r="H33" s="34" t="str">
        <f t="shared" si="73"/>
        <v/>
      </c>
      <c r="I33" s="34" t="str">
        <f t="shared" si="73"/>
        <v/>
      </c>
      <c r="J33" s="43" t="str">
        <f t="shared" ref="J33:L33" si="74">IF(G32="","",G32*0.03)</f>
        <v/>
      </c>
      <c r="K33" s="44" t="str">
        <f t="shared" si="74"/>
        <v/>
      </c>
      <c r="L33" s="45" t="str">
        <f t="shared" si="74"/>
        <v/>
      </c>
      <c r="M33" s="43" t="str">
        <f t="shared" ref="M33:O33" si="75">IF(D33="","",J33*D33)</f>
        <v/>
      </c>
      <c r="N33" s="44" t="str">
        <f t="shared" si="75"/>
        <v/>
      </c>
      <c r="O33" s="45" t="str">
        <f t="shared" si="75"/>
        <v/>
      </c>
      <c r="P33" s="34"/>
      <c r="Q33" s="34"/>
      <c r="R33" s="34"/>
    </row>
    <row r="34" ht="18.0" customHeight="1">
      <c r="A34" s="28">
        <v>26.0</v>
      </c>
      <c r="B34" s="48"/>
      <c r="C34" s="49"/>
      <c r="D34" s="28"/>
      <c r="E34" s="50"/>
      <c r="F34" s="51"/>
      <c r="G34" s="34" t="str">
        <f t="shared" ref="G34:I34" si="76">IF(D34="","",G33+M34)</f>
        <v/>
      </c>
      <c r="H34" s="34" t="str">
        <f t="shared" si="76"/>
        <v/>
      </c>
      <c r="I34" s="34" t="str">
        <f t="shared" si="76"/>
        <v/>
      </c>
      <c r="J34" s="43" t="str">
        <f t="shared" ref="J34:L34" si="77">IF(G33="","",G33*0.03)</f>
        <v/>
      </c>
      <c r="K34" s="44" t="str">
        <f t="shared" si="77"/>
        <v/>
      </c>
      <c r="L34" s="45" t="str">
        <f t="shared" si="77"/>
        <v/>
      </c>
      <c r="M34" s="43" t="str">
        <f t="shared" ref="M34:O34" si="78">IF(D34="","",J34*D34)</f>
        <v/>
      </c>
      <c r="N34" s="44" t="str">
        <f t="shared" si="78"/>
        <v/>
      </c>
      <c r="O34" s="45" t="str">
        <f t="shared" si="78"/>
        <v/>
      </c>
      <c r="P34" s="34"/>
      <c r="Q34" s="34"/>
      <c r="R34" s="34"/>
    </row>
    <row r="35" ht="18.0" customHeight="1">
      <c r="A35" s="28">
        <v>27.0</v>
      </c>
      <c r="B35" s="48"/>
      <c r="C35" s="49"/>
      <c r="D35" s="28"/>
      <c r="E35" s="50"/>
      <c r="F35" s="51"/>
      <c r="G35" s="34" t="str">
        <f t="shared" ref="G35:I35" si="79">IF(D35="","",G34+M35)</f>
        <v/>
      </c>
      <c r="H35" s="34" t="str">
        <f t="shared" si="79"/>
        <v/>
      </c>
      <c r="I35" s="34" t="str">
        <f t="shared" si="79"/>
        <v/>
      </c>
      <c r="J35" s="43" t="str">
        <f t="shared" ref="J35:L35" si="80">IF(G34="","",G34*0.03)</f>
        <v/>
      </c>
      <c r="K35" s="44" t="str">
        <f t="shared" si="80"/>
        <v/>
      </c>
      <c r="L35" s="45" t="str">
        <f t="shared" si="80"/>
        <v/>
      </c>
      <c r="M35" s="43" t="str">
        <f t="shared" ref="M35:O35" si="81">IF(D35="","",J35*D35)</f>
        <v/>
      </c>
      <c r="N35" s="44" t="str">
        <f t="shared" si="81"/>
        <v/>
      </c>
      <c r="O35" s="45" t="str">
        <f t="shared" si="81"/>
        <v/>
      </c>
      <c r="P35" s="34"/>
      <c r="Q35" s="34"/>
      <c r="R35" s="34"/>
    </row>
    <row r="36" ht="18.0" customHeight="1">
      <c r="A36" s="28">
        <v>28.0</v>
      </c>
      <c r="B36" s="48"/>
      <c r="C36" s="49"/>
      <c r="D36" s="28"/>
      <c r="E36" s="50"/>
      <c r="F36" s="51"/>
      <c r="G36" s="34" t="str">
        <f t="shared" ref="G36:I36" si="82">IF(D36="","",G35+M36)</f>
        <v/>
      </c>
      <c r="H36" s="34" t="str">
        <f t="shared" si="82"/>
        <v/>
      </c>
      <c r="I36" s="34" t="str">
        <f t="shared" si="82"/>
        <v/>
      </c>
      <c r="J36" s="43" t="str">
        <f t="shared" ref="J36:L36" si="83">IF(G35="","",G35*0.03)</f>
        <v/>
      </c>
      <c r="K36" s="44" t="str">
        <f t="shared" si="83"/>
        <v/>
      </c>
      <c r="L36" s="45" t="str">
        <f t="shared" si="83"/>
        <v/>
      </c>
      <c r="M36" s="43" t="str">
        <f t="shared" ref="M36:O36" si="84">IF(D36="","",J36*D36)</f>
        <v/>
      </c>
      <c r="N36" s="44" t="str">
        <f t="shared" si="84"/>
        <v/>
      </c>
      <c r="O36" s="45" t="str">
        <f t="shared" si="84"/>
        <v/>
      </c>
      <c r="P36" s="34"/>
      <c r="Q36" s="34"/>
      <c r="R36" s="34"/>
    </row>
    <row r="37" ht="18.0" customHeight="1">
      <c r="A37" s="28">
        <v>29.0</v>
      </c>
      <c r="B37" s="48"/>
      <c r="C37" s="49"/>
      <c r="D37" s="28"/>
      <c r="E37" s="50"/>
      <c r="F37" s="51"/>
      <c r="G37" s="34" t="str">
        <f t="shared" ref="G37:I37" si="85">IF(D37="","",G36+M37)</f>
        <v/>
      </c>
      <c r="H37" s="34" t="str">
        <f t="shared" si="85"/>
        <v/>
      </c>
      <c r="I37" s="34" t="str">
        <f t="shared" si="85"/>
        <v/>
      </c>
      <c r="J37" s="43" t="str">
        <f t="shared" ref="J37:L37" si="86">IF(G36="","",G36*0.03)</f>
        <v/>
      </c>
      <c r="K37" s="44" t="str">
        <f t="shared" si="86"/>
        <v/>
      </c>
      <c r="L37" s="45" t="str">
        <f t="shared" si="86"/>
        <v/>
      </c>
      <c r="M37" s="43" t="str">
        <f t="shared" ref="M37:O37" si="87">IF(D37="","",J37*D37)</f>
        <v/>
      </c>
      <c r="N37" s="44" t="str">
        <f t="shared" si="87"/>
        <v/>
      </c>
      <c r="O37" s="45" t="str">
        <f t="shared" si="87"/>
        <v/>
      </c>
      <c r="P37" s="34"/>
      <c r="Q37" s="34"/>
      <c r="R37" s="34"/>
    </row>
    <row r="38" ht="18.0" customHeight="1">
      <c r="A38" s="28">
        <v>30.0</v>
      </c>
      <c r="B38" s="48"/>
      <c r="C38" s="49"/>
      <c r="D38" s="28"/>
      <c r="E38" s="50"/>
      <c r="F38" s="51"/>
      <c r="G38" s="34" t="str">
        <f t="shared" ref="G38:I38" si="88">IF(D38="","",G37+M38)</f>
        <v/>
      </c>
      <c r="H38" s="34" t="str">
        <f t="shared" si="88"/>
        <v/>
      </c>
      <c r="I38" s="34" t="str">
        <f t="shared" si="88"/>
        <v/>
      </c>
      <c r="J38" s="43" t="str">
        <f t="shared" ref="J38:L38" si="89">IF(G37="","",G37*0.03)</f>
        <v/>
      </c>
      <c r="K38" s="44" t="str">
        <f t="shared" si="89"/>
        <v/>
      </c>
      <c r="L38" s="45" t="str">
        <f t="shared" si="89"/>
        <v/>
      </c>
      <c r="M38" s="43" t="str">
        <f t="shared" ref="M38:O38" si="90">IF(D38="","",J38*D38)</f>
        <v/>
      </c>
      <c r="N38" s="44" t="str">
        <f t="shared" si="90"/>
        <v/>
      </c>
      <c r="O38" s="45" t="str">
        <f t="shared" si="90"/>
        <v/>
      </c>
      <c r="P38" s="34"/>
      <c r="Q38" s="34"/>
      <c r="R38" s="34"/>
    </row>
    <row r="39" ht="18.0" customHeight="1">
      <c r="A39" s="28">
        <v>31.0</v>
      </c>
      <c r="B39" s="48"/>
      <c r="C39" s="49"/>
      <c r="D39" s="28"/>
      <c r="E39" s="50"/>
      <c r="F39" s="51"/>
      <c r="G39" s="34" t="str">
        <f t="shared" ref="G39:I39" si="91">IF(D39="","",G38+M39)</f>
        <v/>
      </c>
      <c r="H39" s="34" t="str">
        <f t="shared" si="91"/>
        <v/>
      </c>
      <c r="I39" s="34" t="str">
        <f t="shared" si="91"/>
        <v/>
      </c>
      <c r="J39" s="43" t="str">
        <f t="shared" ref="J39:L39" si="92">IF(G38="","",G38*0.03)</f>
        <v/>
      </c>
      <c r="K39" s="44" t="str">
        <f t="shared" si="92"/>
        <v/>
      </c>
      <c r="L39" s="45" t="str">
        <f t="shared" si="92"/>
        <v/>
      </c>
      <c r="M39" s="43" t="str">
        <f t="shared" ref="M39:O39" si="93">IF(D39="","",J39*D39)</f>
        <v/>
      </c>
      <c r="N39" s="44" t="str">
        <f t="shared" si="93"/>
        <v/>
      </c>
      <c r="O39" s="45" t="str">
        <f t="shared" si="93"/>
        <v/>
      </c>
      <c r="P39" s="34"/>
      <c r="Q39" s="34"/>
      <c r="R39" s="34"/>
    </row>
    <row r="40" ht="18.0" customHeight="1">
      <c r="A40" s="28">
        <v>32.0</v>
      </c>
      <c r="B40" s="48"/>
      <c r="C40" s="49"/>
      <c r="D40" s="28"/>
      <c r="E40" s="50"/>
      <c r="F40" s="51"/>
      <c r="G40" s="34" t="str">
        <f t="shared" ref="G40:I40" si="94">IF(D40="","",G39+M40)</f>
        <v/>
      </c>
      <c r="H40" s="34" t="str">
        <f t="shared" si="94"/>
        <v/>
      </c>
      <c r="I40" s="34" t="str">
        <f t="shared" si="94"/>
        <v/>
      </c>
      <c r="J40" s="43" t="str">
        <f t="shared" ref="J40:L40" si="95">IF(G39="","",G39*0.03)</f>
        <v/>
      </c>
      <c r="K40" s="44" t="str">
        <f t="shared" si="95"/>
        <v/>
      </c>
      <c r="L40" s="45" t="str">
        <f t="shared" si="95"/>
        <v/>
      </c>
      <c r="M40" s="43" t="str">
        <f t="shared" ref="M40:O40" si="96">IF(D40="","",J40*D40)</f>
        <v/>
      </c>
      <c r="N40" s="44" t="str">
        <f t="shared" si="96"/>
        <v/>
      </c>
      <c r="O40" s="45" t="str">
        <f t="shared" si="96"/>
        <v/>
      </c>
      <c r="P40" s="34"/>
      <c r="Q40" s="34"/>
      <c r="R40" s="34"/>
    </row>
    <row r="41" ht="18.0" customHeight="1">
      <c r="A41" s="28">
        <v>33.0</v>
      </c>
      <c r="B41" s="48"/>
      <c r="C41" s="49"/>
      <c r="D41" s="28"/>
      <c r="E41" s="50"/>
      <c r="F41" s="51"/>
      <c r="G41" s="34" t="str">
        <f t="shared" ref="G41:I41" si="97">IF(D41="","",G40+M41)</f>
        <v/>
      </c>
      <c r="H41" s="34" t="str">
        <f t="shared" si="97"/>
        <v/>
      </c>
      <c r="I41" s="34" t="str">
        <f t="shared" si="97"/>
        <v/>
      </c>
      <c r="J41" s="43" t="str">
        <f t="shared" ref="J41:L41" si="98">IF(G40="","",G40*0.03)</f>
        <v/>
      </c>
      <c r="K41" s="44" t="str">
        <f t="shared" si="98"/>
        <v/>
      </c>
      <c r="L41" s="45" t="str">
        <f t="shared" si="98"/>
        <v/>
      </c>
      <c r="M41" s="43" t="str">
        <f t="shared" ref="M41:O41" si="99">IF(D41="","",J41*D41)</f>
        <v/>
      </c>
      <c r="N41" s="44" t="str">
        <f t="shared" si="99"/>
        <v/>
      </c>
      <c r="O41" s="45" t="str">
        <f t="shared" si="99"/>
        <v/>
      </c>
      <c r="P41" s="34"/>
      <c r="Q41" s="34"/>
      <c r="R41" s="34"/>
    </row>
    <row r="42" ht="18.0" customHeight="1">
      <c r="A42" s="28">
        <v>34.0</v>
      </c>
      <c r="B42" s="48"/>
      <c r="C42" s="49"/>
      <c r="D42" s="28"/>
      <c r="E42" s="50"/>
      <c r="F42" s="51"/>
      <c r="G42" s="34" t="str">
        <f t="shared" ref="G42:I42" si="100">IF(D42="","",G41+M42)</f>
        <v/>
      </c>
      <c r="H42" s="34" t="str">
        <f t="shared" si="100"/>
        <v/>
      </c>
      <c r="I42" s="34" t="str">
        <f t="shared" si="100"/>
        <v/>
      </c>
      <c r="J42" s="43" t="str">
        <f t="shared" ref="J42:L42" si="101">IF(G41="","",G41*0.03)</f>
        <v/>
      </c>
      <c r="K42" s="44" t="str">
        <f t="shared" si="101"/>
        <v/>
      </c>
      <c r="L42" s="45" t="str">
        <f t="shared" si="101"/>
        <v/>
      </c>
      <c r="M42" s="43" t="str">
        <f t="shared" ref="M42:O42" si="102">IF(D42="","",J42*D42)</f>
        <v/>
      </c>
      <c r="N42" s="44" t="str">
        <f t="shared" si="102"/>
        <v/>
      </c>
      <c r="O42" s="45" t="str">
        <f t="shared" si="102"/>
        <v/>
      </c>
      <c r="P42" s="34"/>
      <c r="Q42" s="34"/>
      <c r="R42" s="34"/>
    </row>
    <row r="43" ht="18.0" customHeight="1">
      <c r="A43" s="50">
        <v>35.0</v>
      </c>
      <c r="B43" s="48"/>
      <c r="C43" s="49"/>
      <c r="D43" s="28"/>
      <c r="E43" s="50"/>
      <c r="F43" s="51"/>
      <c r="G43" s="34" t="str">
        <f t="shared" ref="G43:I43" si="103">IF(D43="","",G42+M43)</f>
        <v/>
      </c>
      <c r="H43" s="34" t="str">
        <f t="shared" si="103"/>
        <v/>
      </c>
      <c r="I43" s="34" t="str">
        <f t="shared" si="103"/>
        <v/>
      </c>
      <c r="J43" s="43" t="str">
        <f t="shared" ref="J43:L43" si="104">IF(G42="","",G42*0.03)</f>
        <v/>
      </c>
      <c r="K43" s="44" t="str">
        <f t="shared" si="104"/>
        <v/>
      </c>
      <c r="L43" s="45" t="str">
        <f t="shared" si="104"/>
        <v/>
      </c>
      <c r="M43" s="43" t="str">
        <f t="shared" ref="M43:O43" si="105">IF(D43="","",J43*D43)</f>
        <v/>
      </c>
      <c r="N43" s="44" t="str">
        <f t="shared" si="105"/>
        <v/>
      </c>
      <c r="O43" s="45" t="str">
        <f t="shared" si="105"/>
        <v/>
      </c>
    </row>
    <row r="44" ht="18.0" customHeight="1">
      <c r="A44" s="28">
        <v>36.0</v>
      </c>
      <c r="B44" s="48"/>
      <c r="C44" s="49"/>
      <c r="D44" s="28"/>
      <c r="E44" s="50"/>
      <c r="F44" s="51"/>
      <c r="G44" s="34" t="str">
        <f t="shared" ref="G44:I44" si="106">IF(D44="","",G43+M44)</f>
        <v/>
      </c>
      <c r="H44" s="34" t="str">
        <f t="shared" si="106"/>
        <v/>
      </c>
      <c r="I44" s="34" t="str">
        <f t="shared" si="106"/>
        <v/>
      </c>
      <c r="J44" s="43" t="str">
        <f t="shared" ref="J44:L44" si="107">IF(G43="","",G43*0.03)</f>
        <v/>
      </c>
      <c r="K44" s="44" t="str">
        <f t="shared" si="107"/>
        <v/>
      </c>
      <c r="L44" s="45" t="str">
        <f t="shared" si="107"/>
        <v/>
      </c>
      <c r="M44" s="43" t="str">
        <f t="shared" ref="M44:O44" si="108">IF(D44="","",J44*D44)</f>
        <v/>
      </c>
      <c r="N44" s="44" t="str">
        <f t="shared" si="108"/>
        <v/>
      </c>
      <c r="O44" s="45" t="str">
        <f t="shared" si="108"/>
        <v/>
      </c>
      <c r="P44" s="52"/>
    </row>
    <row r="45" ht="18.0" customHeight="1">
      <c r="A45" s="28">
        <v>37.0</v>
      </c>
      <c r="B45" s="48"/>
      <c r="C45" s="49"/>
      <c r="D45" s="28"/>
      <c r="E45" s="50"/>
      <c r="F45" s="51"/>
      <c r="G45" s="34" t="str">
        <f t="shared" ref="G45:I45" si="109">IF(D45="","",G44+M45)</f>
        <v/>
      </c>
      <c r="H45" s="34" t="str">
        <f t="shared" si="109"/>
        <v/>
      </c>
      <c r="I45" s="34" t="str">
        <f t="shared" si="109"/>
        <v/>
      </c>
      <c r="J45" s="43" t="str">
        <f t="shared" ref="J45:L45" si="110">IF(G44="","",G44*0.03)</f>
        <v/>
      </c>
      <c r="K45" s="44" t="str">
        <f t="shared" si="110"/>
        <v/>
      </c>
      <c r="L45" s="45" t="str">
        <f t="shared" si="110"/>
        <v/>
      </c>
      <c r="M45" s="43" t="str">
        <f t="shared" ref="M45:O45" si="111">IF(D45="","",J45*D45)</f>
        <v/>
      </c>
      <c r="N45" s="44" t="str">
        <f t="shared" si="111"/>
        <v/>
      </c>
      <c r="O45" s="45" t="str">
        <f t="shared" si="111"/>
        <v/>
      </c>
    </row>
    <row r="46" ht="18.0" customHeight="1">
      <c r="A46" s="28">
        <v>38.0</v>
      </c>
      <c r="B46" s="48"/>
      <c r="C46" s="49"/>
      <c r="D46" s="28"/>
      <c r="E46" s="50"/>
      <c r="F46" s="51"/>
      <c r="G46" s="34" t="str">
        <f t="shared" ref="G46:I46" si="112">IF(D46="","",G45+M46)</f>
        <v/>
      </c>
      <c r="H46" s="34" t="str">
        <f t="shared" si="112"/>
        <v/>
      </c>
      <c r="I46" s="34" t="str">
        <f t="shared" si="112"/>
        <v/>
      </c>
      <c r="J46" s="43" t="str">
        <f t="shared" ref="J46:L46" si="113">IF(G45="","",G45*0.03)</f>
        <v/>
      </c>
      <c r="K46" s="44" t="str">
        <f t="shared" si="113"/>
        <v/>
      </c>
      <c r="L46" s="45" t="str">
        <f t="shared" si="113"/>
        <v/>
      </c>
      <c r="M46" s="43" t="str">
        <f t="shared" ref="M46:O46" si="114">IF(D46="","",J46*D46)</f>
        <v/>
      </c>
      <c r="N46" s="44" t="str">
        <f t="shared" si="114"/>
        <v/>
      </c>
      <c r="O46" s="45" t="str">
        <f t="shared" si="114"/>
        <v/>
      </c>
    </row>
    <row r="47" ht="18.0" customHeight="1">
      <c r="A47" s="28">
        <v>39.0</v>
      </c>
      <c r="B47" s="48"/>
      <c r="C47" s="49"/>
      <c r="D47" s="28"/>
      <c r="E47" s="50"/>
      <c r="F47" s="51"/>
      <c r="G47" s="34" t="str">
        <f t="shared" ref="G47:I47" si="115">IF(D47="","",G46+M47)</f>
        <v/>
      </c>
      <c r="H47" s="34" t="str">
        <f t="shared" si="115"/>
        <v/>
      </c>
      <c r="I47" s="34" t="str">
        <f t="shared" si="115"/>
        <v/>
      </c>
      <c r="J47" s="43" t="str">
        <f t="shared" ref="J47:L47" si="116">IF(G46="","",G46*0.03)</f>
        <v/>
      </c>
      <c r="K47" s="44" t="str">
        <f t="shared" si="116"/>
        <v/>
      </c>
      <c r="L47" s="45" t="str">
        <f t="shared" si="116"/>
        <v/>
      </c>
      <c r="M47" s="43" t="str">
        <f t="shared" ref="M47:O47" si="117">IF(D47="","",J47*D47)</f>
        <v/>
      </c>
      <c r="N47" s="44" t="str">
        <f t="shared" si="117"/>
        <v/>
      </c>
      <c r="O47" s="45" t="str">
        <f t="shared" si="117"/>
        <v/>
      </c>
    </row>
    <row r="48" ht="18.0" customHeight="1">
      <c r="A48" s="28">
        <v>40.0</v>
      </c>
      <c r="B48" s="48"/>
      <c r="C48" s="49"/>
      <c r="D48" s="28"/>
      <c r="E48" s="50"/>
      <c r="F48" s="51"/>
      <c r="G48" s="34" t="str">
        <f t="shared" ref="G48:I48" si="118">IF(D48="","",G47+M48)</f>
        <v/>
      </c>
      <c r="H48" s="34" t="str">
        <f t="shared" si="118"/>
        <v/>
      </c>
      <c r="I48" s="34" t="str">
        <f t="shared" si="118"/>
        <v/>
      </c>
      <c r="J48" s="43" t="str">
        <f t="shared" ref="J48:L48" si="119">IF(G47="","",G47*0.03)</f>
        <v/>
      </c>
      <c r="K48" s="44" t="str">
        <f t="shared" si="119"/>
        <v/>
      </c>
      <c r="L48" s="45" t="str">
        <f t="shared" si="119"/>
        <v/>
      </c>
      <c r="M48" s="43" t="str">
        <f t="shared" ref="M48:O48" si="120">IF(D48="","",J48*D48)</f>
        <v/>
      </c>
      <c r="N48" s="44" t="str">
        <f t="shared" si="120"/>
        <v/>
      </c>
      <c r="O48" s="45" t="str">
        <f t="shared" si="120"/>
        <v/>
      </c>
    </row>
    <row r="49" ht="18.0" customHeight="1">
      <c r="A49" s="28">
        <v>41.0</v>
      </c>
      <c r="B49" s="48"/>
      <c r="C49" s="49"/>
      <c r="D49" s="28"/>
      <c r="E49" s="50"/>
      <c r="F49" s="51"/>
      <c r="G49" s="34" t="str">
        <f t="shared" ref="G49:I49" si="121">IF(D49="","",G48+M49)</f>
        <v/>
      </c>
      <c r="H49" s="34" t="str">
        <f t="shared" si="121"/>
        <v/>
      </c>
      <c r="I49" s="34" t="str">
        <f t="shared" si="121"/>
        <v/>
      </c>
      <c r="J49" s="43" t="str">
        <f t="shared" ref="J49:L49" si="122">IF(G48="","",G48*0.03)</f>
        <v/>
      </c>
      <c r="K49" s="44" t="str">
        <f t="shared" si="122"/>
        <v/>
      </c>
      <c r="L49" s="45" t="str">
        <f t="shared" si="122"/>
        <v/>
      </c>
      <c r="M49" s="43" t="str">
        <f t="shared" ref="M49:O49" si="123">IF(D49="","",J49*D49)</f>
        <v/>
      </c>
      <c r="N49" s="44" t="str">
        <f t="shared" si="123"/>
        <v/>
      </c>
      <c r="O49" s="45" t="str">
        <f t="shared" si="123"/>
        <v/>
      </c>
    </row>
    <row r="50" ht="18.0" customHeight="1">
      <c r="A50" s="28">
        <v>42.0</v>
      </c>
      <c r="B50" s="48"/>
      <c r="C50" s="49"/>
      <c r="D50" s="28"/>
      <c r="E50" s="50"/>
      <c r="F50" s="51"/>
      <c r="G50" s="34" t="str">
        <f t="shared" ref="G50:I50" si="124">IF(D50="","",G49+M50)</f>
        <v/>
      </c>
      <c r="H50" s="34" t="str">
        <f t="shared" si="124"/>
        <v/>
      </c>
      <c r="I50" s="34" t="str">
        <f t="shared" si="124"/>
        <v/>
      </c>
      <c r="J50" s="43" t="str">
        <f t="shared" ref="J50:L50" si="125">IF(G49="","",G49*0.03)</f>
        <v/>
      </c>
      <c r="K50" s="44" t="str">
        <f t="shared" si="125"/>
        <v/>
      </c>
      <c r="L50" s="45" t="str">
        <f t="shared" si="125"/>
        <v/>
      </c>
      <c r="M50" s="43" t="str">
        <f t="shared" ref="M50:O50" si="126">IF(D50="","",J50*D50)</f>
        <v/>
      </c>
      <c r="N50" s="44" t="str">
        <f t="shared" si="126"/>
        <v/>
      </c>
      <c r="O50" s="45" t="str">
        <f t="shared" si="126"/>
        <v/>
      </c>
    </row>
    <row r="51" ht="18.0" customHeight="1">
      <c r="A51" s="28">
        <v>43.0</v>
      </c>
      <c r="B51" s="48"/>
      <c r="C51" s="49"/>
      <c r="D51" s="28"/>
      <c r="E51" s="50"/>
      <c r="F51" s="51"/>
      <c r="G51" s="34" t="str">
        <f t="shared" ref="G51:I51" si="127">IF(D51="","",G50+M51)</f>
        <v/>
      </c>
      <c r="H51" s="34" t="str">
        <f t="shared" si="127"/>
        <v/>
      </c>
      <c r="I51" s="34" t="str">
        <f t="shared" si="127"/>
        <v/>
      </c>
      <c r="J51" s="43" t="str">
        <f t="shared" ref="J51:L51" si="128">IF(G50="","",G50*0.03)</f>
        <v/>
      </c>
      <c r="K51" s="44" t="str">
        <f t="shared" si="128"/>
        <v/>
      </c>
      <c r="L51" s="45" t="str">
        <f t="shared" si="128"/>
        <v/>
      </c>
      <c r="M51" s="43" t="str">
        <f t="shared" ref="M51:O51" si="129">IF(D51="","",J51*D51)</f>
        <v/>
      </c>
      <c r="N51" s="44" t="str">
        <f t="shared" si="129"/>
        <v/>
      </c>
      <c r="O51" s="45" t="str">
        <f t="shared" si="129"/>
        <v/>
      </c>
    </row>
    <row r="52" ht="18.0" customHeight="1">
      <c r="A52" s="28">
        <v>44.0</v>
      </c>
      <c r="B52" s="48"/>
      <c r="C52" s="49"/>
      <c r="D52" s="28"/>
      <c r="E52" s="50"/>
      <c r="F52" s="51"/>
      <c r="G52" s="34" t="str">
        <f t="shared" ref="G52:I52" si="130">IF(D52="","",G51+M52)</f>
        <v/>
      </c>
      <c r="H52" s="34" t="str">
        <f t="shared" si="130"/>
        <v/>
      </c>
      <c r="I52" s="34" t="str">
        <f t="shared" si="130"/>
        <v/>
      </c>
      <c r="J52" s="43" t="str">
        <f t="shared" ref="J52:L52" si="131">IF(G51="","",G51*0.03)</f>
        <v/>
      </c>
      <c r="K52" s="44" t="str">
        <f t="shared" si="131"/>
        <v/>
      </c>
      <c r="L52" s="45" t="str">
        <f t="shared" si="131"/>
        <v/>
      </c>
      <c r="M52" s="43" t="str">
        <f t="shared" ref="M52:O52" si="132">IF(D52="","",J52*D52)</f>
        <v/>
      </c>
      <c r="N52" s="44" t="str">
        <f t="shared" si="132"/>
        <v/>
      </c>
      <c r="O52" s="45" t="str">
        <f t="shared" si="132"/>
        <v/>
      </c>
    </row>
    <row r="53" ht="18.0" customHeight="1">
      <c r="A53" s="28">
        <v>45.0</v>
      </c>
      <c r="B53" s="48"/>
      <c r="C53" s="49"/>
      <c r="D53" s="28"/>
      <c r="E53" s="50"/>
      <c r="F53" s="51"/>
      <c r="G53" s="34" t="str">
        <f t="shared" ref="G53:I53" si="133">IF(D53="","",G52+M53)</f>
        <v/>
      </c>
      <c r="H53" s="34" t="str">
        <f t="shared" si="133"/>
        <v/>
      </c>
      <c r="I53" s="34" t="str">
        <f t="shared" si="133"/>
        <v/>
      </c>
      <c r="J53" s="43" t="str">
        <f t="shared" ref="J53:L53" si="134">IF(G52="","",G52*0.03)</f>
        <v/>
      </c>
      <c r="K53" s="44" t="str">
        <f t="shared" si="134"/>
        <v/>
      </c>
      <c r="L53" s="45" t="str">
        <f t="shared" si="134"/>
        <v/>
      </c>
      <c r="M53" s="43" t="str">
        <f t="shared" ref="M53:O53" si="135">IF(D53="","",J53*D53)</f>
        <v/>
      </c>
      <c r="N53" s="44" t="str">
        <f t="shared" si="135"/>
        <v/>
      </c>
      <c r="O53" s="45" t="str">
        <f t="shared" si="135"/>
        <v/>
      </c>
    </row>
    <row r="54" ht="18.0" customHeight="1">
      <c r="A54" s="28">
        <v>46.0</v>
      </c>
      <c r="B54" s="48"/>
      <c r="C54" s="49"/>
      <c r="D54" s="28"/>
      <c r="E54" s="50"/>
      <c r="F54" s="51"/>
      <c r="G54" s="34" t="str">
        <f t="shared" ref="G54:I54" si="136">IF(D54="","",G53+M54)</f>
        <v/>
      </c>
      <c r="H54" s="34" t="str">
        <f t="shared" si="136"/>
        <v/>
      </c>
      <c r="I54" s="34" t="str">
        <f t="shared" si="136"/>
        <v/>
      </c>
      <c r="J54" s="43" t="str">
        <f t="shared" ref="J54:L54" si="137">IF(G53="","",G53*0.03)</f>
        <v/>
      </c>
      <c r="K54" s="44" t="str">
        <f t="shared" si="137"/>
        <v/>
      </c>
      <c r="L54" s="45" t="str">
        <f t="shared" si="137"/>
        <v/>
      </c>
      <c r="M54" s="43" t="str">
        <f t="shared" ref="M54:O54" si="138">IF(D54="","",J54*D54)</f>
        <v/>
      </c>
      <c r="N54" s="44" t="str">
        <f t="shared" si="138"/>
        <v/>
      </c>
      <c r="O54" s="45" t="str">
        <f t="shared" si="138"/>
        <v/>
      </c>
    </row>
    <row r="55" ht="18.0" customHeight="1">
      <c r="A55" s="28">
        <v>47.0</v>
      </c>
      <c r="B55" s="48"/>
      <c r="C55" s="49"/>
      <c r="D55" s="28"/>
      <c r="E55" s="50"/>
      <c r="F55" s="51"/>
      <c r="G55" s="34" t="str">
        <f t="shared" ref="G55:I55" si="139">IF(D55="","",G54+M55)</f>
        <v/>
      </c>
      <c r="H55" s="34" t="str">
        <f t="shared" si="139"/>
        <v/>
      </c>
      <c r="I55" s="34" t="str">
        <f t="shared" si="139"/>
        <v/>
      </c>
      <c r="J55" s="43" t="str">
        <f t="shared" ref="J55:L55" si="140">IF(G54="","",G54*0.03)</f>
        <v/>
      </c>
      <c r="K55" s="44" t="str">
        <f t="shared" si="140"/>
        <v/>
      </c>
      <c r="L55" s="45" t="str">
        <f t="shared" si="140"/>
        <v/>
      </c>
      <c r="M55" s="43" t="str">
        <f t="shared" ref="M55:O55" si="141">IF(D55="","",J55*D55)</f>
        <v/>
      </c>
      <c r="N55" s="44" t="str">
        <f t="shared" si="141"/>
        <v/>
      </c>
      <c r="O55" s="45" t="str">
        <f t="shared" si="141"/>
        <v/>
      </c>
      <c r="P55" s="52"/>
    </row>
    <row r="56" ht="18.0" customHeight="1">
      <c r="A56" s="28">
        <v>48.0</v>
      </c>
      <c r="B56" s="48"/>
      <c r="C56" s="49"/>
      <c r="D56" s="28"/>
      <c r="E56" s="50"/>
      <c r="F56" s="51"/>
      <c r="G56" s="34" t="str">
        <f t="shared" ref="G56:I56" si="142">IF(D56="","",G55+M56)</f>
        <v/>
      </c>
      <c r="H56" s="34" t="str">
        <f t="shared" si="142"/>
        <v/>
      </c>
      <c r="I56" s="34" t="str">
        <f t="shared" si="142"/>
        <v/>
      </c>
      <c r="J56" s="43" t="str">
        <f t="shared" ref="J56:L56" si="143">IF(G55="","",G55*0.03)</f>
        <v/>
      </c>
      <c r="K56" s="44" t="str">
        <f t="shared" si="143"/>
        <v/>
      </c>
      <c r="L56" s="45" t="str">
        <f t="shared" si="143"/>
        <v/>
      </c>
      <c r="M56" s="43" t="str">
        <f t="shared" ref="M56:O56" si="144">IF(D56="","",J56*D56)</f>
        <v/>
      </c>
      <c r="N56" s="44" t="str">
        <f t="shared" si="144"/>
        <v/>
      </c>
      <c r="O56" s="45" t="str">
        <f t="shared" si="144"/>
        <v/>
      </c>
    </row>
    <row r="57" ht="18.0" customHeight="1">
      <c r="A57" s="28">
        <v>49.0</v>
      </c>
      <c r="B57" s="48"/>
      <c r="C57" s="49"/>
      <c r="D57" s="28"/>
      <c r="E57" s="50"/>
      <c r="F57" s="51"/>
      <c r="G57" s="34" t="str">
        <f t="shared" ref="G57:I57" si="145">IF(D57="","",G56+M57)</f>
        <v/>
      </c>
      <c r="H57" s="34" t="str">
        <f t="shared" si="145"/>
        <v/>
      </c>
      <c r="I57" s="34" t="str">
        <f t="shared" si="145"/>
        <v/>
      </c>
      <c r="J57" s="43" t="str">
        <f t="shared" ref="J57:L57" si="146">IF(G56="","",G56*0.03)</f>
        <v/>
      </c>
      <c r="K57" s="44" t="str">
        <f t="shared" si="146"/>
        <v/>
      </c>
      <c r="L57" s="45" t="str">
        <f t="shared" si="146"/>
        <v/>
      </c>
      <c r="M57" s="43" t="str">
        <f t="shared" ref="M57:O57" si="147">IF(D57="","",J57*D57)</f>
        <v/>
      </c>
      <c r="N57" s="44" t="str">
        <f t="shared" si="147"/>
        <v/>
      </c>
      <c r="O57" s="45" t="str">
        <f t="shared" si="147"/>
        <v/>
      </c>
    </row>
    <row r="58" ht="18.0" customHeight="1">
      <c r="A58" s="28">
        <v>50.0</v>
      </c>
      <c r="B58" s="53"/>
      <c r="C58" s="54"/>
      <c r="D58" s="55"/>
      <c r="E58" s="56"/>
      <c r="F58" s="57"/>
      <c r="G58" s="34" t="str">
        <f t="shared" ref="G58:I58" si="148">IF(D58="","",G57+M58)</f>
        <v/>
      </c>
      <c r="H58" s="34" t="str">
        <f t="shared" si="148"/>
        <v/>
      </c>
      <c r="I58" s="34" t="str">
        <f t="shared" si="148"/>
        <v/>
      </c>
      <c r="J58" s="43" t="str">
        <f t="shared" ref="J58:L58" si="149">IF(G57="","",G57*0.03)</f>
        <v/>
      </c>
      <c r="K58" s="44" t="str">
        <f t="shared" si="149"/>
        <v/>
      </c>
      <c r="L58" s="45" t="str">
        <f t="shared" si="149"/>
        <v/>
      </c>
      <c r="M58" s="43" t="str">
        <f t="shared" ref="M58:O58" si="150">IF(D58="","",J58*D58)</f>
        <v/>
      </c>
      <c r="N58" s="44" t="str">
        <f t="shared" si="150"/>
        <v/>
      </c>
      <c r="O58" s="45" t="str">
        <f t="shared" si="150"/>
        <v/>
      </c>
    </row>
    <row r="59" ht="18.0" customHeight="1">
      <c r="A59" s="28"/>
      <c r="B59" s="58" t="s">
        <v>22</v>
      </c>
      <c r="C59" s="59"/>
      <c r="D59" s="1">
        <f>COUNTIF(D9:D58,1.27)</f>
        <v>7</v>
      </c>
      <c r="E59" s="1">
        <f>COUNTIF(E9:E58,1.5)</f>
        <v>7</v>
      </c>
      <c r="F59" s="60">
        <f>COUNTIF(F9:F58,2)</f>
        <v>6</v>
      </c>
      <c r="G59" s="24">
        <f t="shared" ref="G59:I59" si="151">MAX(G8:G58)</f>
        <v>101823.5446</v>
      </c>
      <c r="H59" s="25">
        <f t="shared" si="151"/>
        <v>106656.6423</v>
      </c>
      <c r="I59" s="26">
        <f t="shared" si="151"/>
        <v>111175.4934</v>
      </c>
      <c r="J59" s="61" t="s">
        <v>23</v>
      </c>
      <c r="K59" s="62">
        <f>B58-B9</f>
        <v>-44201</v>
      </c>
      <c r="L59" s="18" t="s">
        <v>24</v>
      </c>
      <c r="M59" s="28"/>
      <c r="N59" s="50"/>
      <c r="O59" s="51"/>
    </row>
    <row r="60" ht="18.0" customHeight="1">
      <c r="A60" s="28"/>
      <c r="B60" s="63" t="s">
        <v>25</v>
      </c>
      <c r="C60" s="64"/>
      <c r="D60" s="1">
        <f t="shared" ref="D60:F60" si="152">COUNTIF(D9:D58,-1)</f>
        <v>8</v>
      </c>
      <c r="E60" s="1">
        <f t="shared" si="152"/>
        <v>8</v>
      </c>
      <c r="F60" s="60">
        <f t="shared" si="152"/>
        <v>8</v>
      </c>
      <c r="G60" s="10" t="s">
        <v>26</v>
      </c>
      <c r="H60" s="11"/>
      <c r="I60" s="12"/>
      <c r="J60" s="10" t="s">
        <v>27</v>
      </c>
      <c r="K60" s="11"/>
      <c r="L60" s="12"/>
      <c r="M60" s="28"/>
      <c r="N60" s="50"/>
      <c r="O60" s="51"/>
    </row>
    <row r="61" ht="18.0" customHeight="1">
      <c r="A61" s="28"/>
      <c r="B61" s="63" t="s">
        <v>28</v>
      </c>
      <c r="C61" s="64"/>
      <c r="D61" s="1">
        <f t="shared" ref="D61:F61" si="153">COUNTIF(D9:D58,0)</f>
        <v>0</v>
      </c>
      <c r="E61" s="1">
        <f t="shared" si="153"/>
        <v>0</v>
      </c>
      <c r="F61" s="1">
        <f t="shared" si="153"/>
        <v>1</v>
      </c>
      <c r="G61" s="65">
        <f t="shared" ref="G61:I61" si="154">G59/G8</f>
        <v>1.018235446</v>
      </c>
      <c r="H61" s="66">
        <f t="shared" si="154"/>
        <v>1.066566423</v>
      </c>
      <c r="I61" s="67">
        <f t="shared" si="154"/>
        <v>1.111754934</v>
      </c>
      <c r="J61" s="68">
        <f>(G61-100%)*30/K59</f>
        <v>-0.00001237671977</v>
      </c>
      <c r="K61" s="68">
        <f>(H61-100%)*30/K59</f>
        <v>-0.00004517980775</v>
      </c>
      <c r="L61" s="69">
        <f>(I61-100%)*30/K59</f>
        <v>-0.00007585004941</v>
      </c>
      <c r="M61" s="55"/>
      <c r="N61" s="56"/>
      <c r="O61" s="57"/>
    </row>
    <row r="62" ht="18.0" customHeight="1">
      <c r="A62" s="50"/>
      <c r="B62" s="10" t="s">
        <v>29</v>
      </c>
      <c r="C62" s="11"/>
      <c r="D62" s="65">
        <f t="shared" ref="D62:F62" si="155">D59/(D59+D60+D61)</f>
        <v>0.4666666667</v>
      </c>
      <c r="E62" s="66">
        <f t="shared" si="155"/>
        <v>0.4666666667</v>
      </c>
      <c r="F62" s="67">
        <f t="shared" si="155"/>
        <v>0.4</v>
      </c>
    </row>
    <row r="63" ht="18.0" customHeight="1"/>
    <row r="64" ht="18.0" customHeight="1">
      <c r="D64" s="70"/>
      <c r="E64" s="70"/>
      <c r="F64" s="70"/>
    </row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mergeCells count="13">
    <mergeCell ref="B59:C59"/>
    <mergeCell ref="B60:C60"/>
    <mergeCell ref="G60:I60"/>
    <mergeCell ref="J60:L60"/>
    <mergeCell ref="B61:C61"/>
    <mergeCell ref="B62:C62"/>
    <mergeCell ref="C4:U4"/>
    <mergeCell ref="G6:I6"/>
    <mergeCell ref="J6:L6"/>
    <mergeCell ref="M6:O6"/>
    <mergeCell ref="P6:U6"/>
    <mergeCell ref="J8:L8"/>
    <mergeCell ref="M8:O8"/>
  </mergeCells>
  <printOptions/>
  <pageMargins bottom="0.75" footer="0.0" header="0.0" left="0.7" right="0.7" top="0.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6.38"/>
    <col customWidth="1" min="3" max="26" width="7.13"/>
  </cols>
  <sheetData>
    <row r="1" ht="14.25" customHeight="1">
      <c r="A1" s="71" t="s">
        <v>30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ht="14.25" customHeight="1">
      <c r="A2" s="73"/>
      <c r="B2" s="74" t="s">
        <v>31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ht="14.25" customHeight="1">
      <c r="A3" s="73"/>
      <c r="B3" s="75" t="s">
        <v>32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ht="14.25" customHeight="1">
      <c r="A4" s="73"/>
      <c r="B4" s="74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ht="14.25" customHeight="1">
      <c r="A5" s="73"/>
      <c r="B5" s="74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 ht="14.25" customHeight="1">
      <c r="A6" s="73"/>
      <c r="B6" s="74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ht="14.25" customHeight="1">
      <c r="A7" s="73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ht="14.25" customHeight="1">
      <c r="A8" s="73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ht="14.25" customHeight="1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ht="14.25" customHeight="1">
      <c r="A10" s="73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ht="14.25" customHeight="1">
      <c r="A11" s="73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ht="14.25" customHeight="1">
      <c r="A12" s="73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ht="14.25" customHeight="1">
      <c r="A13" s="73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ht="14.25" customHeight="1">
      <c r="A14" s="73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ht="14.25" customHeight="1">
      <c r="A15" s="73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ht="14.25" customHeight="1">
      <c r="A16" s="73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ht="14.25" customHeight="1">
      <c r="A17" s="73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ht="14.25" customHeight="1">
      <c r="A18" s="73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ht="14.25" customHeight="1">
      <c r="A19" s="73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ht="14.25" customHeight="1">
      <c r="A20" s="73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ht="14.25" customHeight="1">
      <c r="A21" s="73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ht="14.25" customHeight="1">
      <c r="A22" s="73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ht="14.25" customHeight="1">
      <c r="A23" s="73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ht="14.25" customHeight="1">
      <c r="A24" s="73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ht="14.25" customHeight="1">
      <c r="A25" s="73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ht="14.25" customHeight="1">
      <c r="A26" s="73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ht="14.25" customHeight="1">
      <c r="A27" s="73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ht="14.25" customHeight="1">
      <c r="A28" s="73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ht="14.25" customHeight="1">
      <c r="A29" s="73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ht="14.25" customHeight="1">
      <c r="A30" s="73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</row>
    <row r="31" ht="14.25" customHeight="1">
      <c r="A31" s="73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ht="14.25" customHeight="1">
      <c r="A32" s="73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ht="14.25" customHeight="1">
      <c r="A33" s="73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ht="14.25" customHeight="1">
      <c r="A34" s="73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ht="14.25" customHeight="1">
      <c r="A35" s="73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ht="14.25" customHeight="1">
      <c r="A36" s="73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ht="14.25" customHeight="1">
      <c r="A37" s="73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ht="14.25" customHeight="1">
      <c r="A38" s="73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ht="14.25" customHeight="1">
      <c r="A39" s="73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ht="14.25" customHeight="1">
      <c r="A40" s="73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ht="14.25" customHeight="1">
      <c r="A41" s="71" t="s">
        <v>33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ht="14.25" customHeight="1">
      <c r="A42" s="73"/>
      <c r="B42" s="76" t="s">
        <v>34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ht="14.25" customHeight="1">
      <c r="A43" s="73"/>
      <c r="B43" s="74" t="s">
        <v>35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ht="14.25" customHeight="1">
      <c r="A44" s="73"/>
      <c r="B44" s="74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ht="14.25" customHeight="1">
      <c r="A45" s="73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ht="14.25" customHeight="1">
      <c r="A46" s="73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ht="14.25" customHeight="1">
      <c r="A47" s="73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ht="14.25" customHeight="1">
      <c r="A48" s="73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ht="14.25" customHeight="1">
      <c r="A49" s="73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ht="14.25" customHeight="1">
      <c r="A50" s="73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ht="14.25" customHeight="1">
      <c r="A51" s="73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ht="14.25" customHeight="1">
      <c r="A52" s="73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ht="14.25" customHeight="1">
      <c r="A53" s="73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ht="14.25" customHeight="1">
      <c r="A54" s="73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ht="14.25" customHeight="1">
      <c r="A55" s="73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ht="14.25" customHeight="1">
      <c r="A56" s="73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ht="14.25" customHeight="1">
      <c r="A57" s="73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ht="14.25" customHeight="1">
      <c r="A58" s="73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ht="14.25" customHeight="1">
      <c r="A59" s="73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ht="14.25" customHeight="1">
      <c r="A60" s="73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ht="14.25" customHeight="1">
      <c r="A61" s="73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ht="14.25" customHeight="1">
      <c r="A62" s="73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ht="14.25" customHeight="1">
      <c r="A63" s="73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ht="14.25" customHeight="1">
      <c r="A64" s="73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ht="14.25" customHeight="1">
      <c r="A65" s="73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ht="14.25" customHeight="1">
      <c r="A66" s="73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ht="14.25" customHeight="1">
      <c r="A67" s="73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ht="14.25" customHeight="1">
      <c r="A68" s="73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ht="14.25" customHeight="1">
      <c r="A69" s="73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ht="14.25" customHeight="1">
      <c r="A70" s="73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ht="14.25" customHeight="1">
      <c r="A71" s="73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ht="14.25" customHeight="1">
      <c r="A72" s="73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ht="14.25" customHeight="1">
      <c r="A73" s="73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ht="14.25" customHeight="1">
      <c r="A74" s="73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ht="14.25" customHeight="1">
      <c r="A75" s="73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ht="14.25" customHeight="1">
      <c r="A76" s="73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ht="14.25" customHeight="1">
      <c r="A77" s="73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ht="14.25" customHeight="1">
      <c r="A78" s="73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</row>
    <row r="79" ht="14.25" customHeight="1">
      <c r="A79" s="73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ht="14.25" customHeight="1">
      <c r="A80" s="71" t="s">
        <v>36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ht="14.25" customHeight="1">
      <c r="A81" s="73"/>
      <c r="B81" s="74" t="s">
        <v>37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ht="14.25" customHeight="1">
      <c r="A82" s="73"/>
      <c r="B82" s="74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ht="14.25" customHeight="1">
      <c r="A83" s="73"/>
      <c r="B83" s="77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ht="14.25" customHeight="1">
      <c r="A84" s="73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ht="14.25" customHeight="1">
      <c r="A85" s="73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ht="14.25" customHeight="1">
      <c r="A86" s="73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ht="14.25" customHeight="1">
      <c r="A87" s="73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ht="14.25" customHeight="1">
      <c r="A88" s="73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ht="14.25" customHeight="1">
      <c r="A89" s="73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ht="14.25" customHeight="1">
      <c r="A90" s="73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ht="14.25" customHeight="1">
      <c r="A91" s="73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ht="14.25" customHeight="1">
      <c r="A92" s="73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ht="14.25" customHeight="1">
      <c r="A93" s="73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ht="14.25" customHeight="1">
      <c r="A94" s="73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ht="14.25" customHeight="1">
      <c r="A95" s="73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ht="14.25" customHeight="1">
      <c r="A96" s="73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ht="14.25" customHeight="1">
      <c r="A97" s="73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ht="14.25" customHeight="1">
      <c r="A98" s="73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ht="14.25" customHeight="1">
      <c r="A99" s="73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ht="14.25" customHeight="1">
      <c r="A100" s="73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ht="14.25" customHeight="1">
      <c r="A101" s="73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ht="14.25" customHeight="1">
      <c r="A102" s="73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ht="14.25" customHeight="1">
      <c r="A103" s="73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ht="14.25" customHeight="1">
      <c r="A104" s="73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ht="14.25" customHeight="1">
      <c r="A105" s="73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ht="14.25" customHeight="1">
      <c r="A106" s="73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ht="14.25" customHeight="1">
      <c r="A107" s="73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ht="14.25" customHeight="1">
      <c r="A108" s="73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ht="14.25" customHeight="1">
      <c r="A109" s="73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ht="14.25" customHeight="1">
      <c r="A110" s="73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ht="14.25" customHeight="1">
      <c r="A111" s="73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ht="14.25" customHeight="1">
      <c r="A112" s="73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ht="14.25" customHeight="1">
      <c r="A113" s="73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ht="14.25" customHeight="1">
      <c r="A114" s="73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ht="14.25" customHeight="1">
      <c r="A115" s="73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ht="14.25" customHeight="1">
      <c r="A116" s="73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ht="14.25" customHeight="1">
      <c r="A117" s="73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ht="14.25" customHeight="1">
      <c r="A118" s="73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ht="14.25" customHeight="1">
      <c r="A119" s="73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ht="14.25" customHeight="1">
      <c r="A120" s="73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ht="14.25" customHeight="1">
      <c r="A121" s="73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ht="14.25" customHeight="1">
      <c r="A122" s="73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ht="14.25" customHeight="1">
      <c r="A123" s="73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ht="14.25" customHeight="1">
      <c r="A124" s="73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ht="14.25" customHeight="1">
      <c r="A125" s="73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ht="14.25" customHeight="1">
      <c r="A126" s="73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ht="14.25" customHeight="1">
      <c r="A127" s="73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ht="14.25" customHeight="1">
      <c r="A128" s="73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ht="14.25" customHeight="1">
      <c r="A129" s="73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ht="14.25" customHeight="1">
      <c r="A130" s="73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ht="14.25" customHeight="1">
      <c r="A131" s="73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ht="14.25" customHeight="1">
      <c r="A132" s="73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ht="14.25" customHeight="1">
      <c r="A133" s="73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ht="14.25" customHeight="1">
      <c r="A134" s="73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ht="14.25" customHeight="1">
      <c r="A135" s="73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ht="14.25" customHeight="1">
      <c r="A136" s="73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ht="14.25" customHeight="1">
      <c r="A137" s="73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ht="14.25" customHeight="1">
      <c r="A138" s="73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ht="14.25" customHeight="1">
      <c r="A139" s="73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ht="14.25" customHeight="1">
      <c r="A140" s="73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ht="14.25" customHeight="1">
      <c r="A141" s="73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ht="14.25" customHeight="1">
      <c r="A142" s="73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ht="14.25" customHeight="1">
      <c r="A143" s="73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ht="14.25" customHeight="1">
      <c r="A144" s="73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ht="14.25" customHeight="1">
      <c r="A145" s="73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ht="14.25" customHeight="1">
      <c r="A146" s="73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ht="14.25" customHeight="1">
      <c r="A147" s="73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ht="14.25" customHeight="1">
      <c r="A148" s="73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ht="14.25" customHeight="1">
      <c r="A149" s="73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ht="14.25" customHeight="1">
      <c r="A150" s="73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ht="14.25" customHeight="1">
      <c r="A151" s="73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ht="14.25" customHeight="1">
      <c r="A152" s="73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ht="14.25" customHeight="1">
      <c r="A153" s="73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ht="14.25" customHeight="1">
      <c r="A154" s="73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ht="14.25" customHeight="1">
      <c r="A155" s="73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ht="14.25" customHeight="1">
      <c r="A156" s="73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ht="14.25" customHeight="1">
      <c r="A157" s="73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ht="14.25" customHeight="1">
      <c r="A158" s="73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ht="14.25" customHeight="1">
      <c r="A159" s="73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ht="14.25" customHeight="1">
      <c r="A160" s="73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ht="14.25" customHeight="1">
      <c r="A161" s="73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ht="14.25" customHeight="1">
      <c r="A162" s="73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ht="14.25" customHeight="1">
      <c r="A163" s="73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ht="14.25" customHeight="1">
      <c r="A164" s="73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ht="14.25" customHeight="1">
      <c r="A165" s="73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ht="14.25" customHeight="1">
      <c r="A166" s="73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ht="14.25" customHeight="1">
      <c r="A167" s="73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ht="14.25" customHeight="1">
      <c r="A168" s="73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ht="14.25" customHeight="1">
      <c r="A169" s="73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ht="14.25" customHeight="1">
      <c r="A170" s="73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ht="14.25" customHeight="1">
      <c r="A171" s="73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ht="14.25" customHeight="1">
      <c r="A172" s="73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ht="14.25" customHeight="1">
      <c r="A173" s="73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ht="14.25" customHeight="1">
      <c r="A174" s="73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ht="14.25" customHeight="1">
      <c r="A175" s="73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ht="14.25" customHeight="1">
      <c r="A176" s="73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ht="14.25" customHeight="1">
      <c r="A177" s="73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ht="14.25" customHeight="1">
      <c r="A178" s="73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ht="14.25" customHeight="1">
      <c r="A179" s="73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ht="14.25" customHeight="1">
      <c r="A180" s="73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ht="14.25" customHeight="1">
      <c r="A181" s="73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ht="14.25" customHeight="1">
      <c r="A182" s="73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ht="14.25" customHeight="1">
      <c r="A183" s="73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ht="14.25" customHeight="1">
      <c r="A184" s="73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ht="14.25" customHeight="1">
      <c r="A185" s="73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ht="14.25" customHeight="1">
      <c r="A186" s="73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ht="14.25" customHeight="1">
      <c r="A187" s="73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ht="14.25" customHeight="1">
      <c r="A188" s="73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ht="14.25" customHeight="1">
      <c r="A189" s="73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ht="14.25" customHeight="1">
      <c r="A190" s="73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ht="14.25" customHeight="1">
      <c r="A191" s="73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ht="14.25" customHeight="1">
      <c r="A192" s="73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ht="14.25" customHeight="1">
      <c r="A193" s="73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ht="14.25" customHeight="1">
      <c r="A194" s="73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ht="14.25" customHeight="1">
      <c r="A195" s="73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ht="14.25" customHeight="1">
      <c r="A196" s="73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ht="14.25" customHeight="1">
      <c r="A197" s="73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ht="14.25" customHeight="1">
      <c r="A198" s="73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ht="14.25" customHeight="1">
      <c r="A199" s="73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ht="14.25" customHeight="1">
      <c r="A200" s="73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ht="14.25" customHeight="1">
      <c r="A201" s="73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ht="14.25" customHeight="1">
      <c r="A202" s="73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ht="14.25" customHeight="1">
      <c r="A203" s="73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ht="14.25" customHeight="1">
      <c r="A204" s="73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ht="14.25" customHeight="1">
      <c r="A205" s="73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ht="14.25" customHeight="1">
      <c r="A206" s="73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ht="14.25" customHeight="1">
      <c r="A207" s="73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ht="14.25" customHeight="1">
      <c r="A208" s="73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ht="14.25" customHeight="1">
      <c r="A209" s="73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ht="14.25" customHeight="1">
      <c r="A210" s="73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ht="14.25" customHeight="1">
      <c r="A211" s="73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ht="14.25" customHeight="1">
      <c r="A212" s="73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ht="14.25" customHeight="1">
      <c r="A213" s="73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ht="14.25" customHeight="1">
      <c r="A214" s="73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ht="14.25" customHeight="1">
      <c r="A215" s="73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ht="14.25" customHeight="1">
      <c r="A216" s="73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ht="14.25" customHeight="1">
      <c r="A217" s="73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ht="14.25" customHeight="1">
      <c r="A218" s="73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ht="14.25" customHeight="1">
      <c r="A219" s="73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ht="14.25" customHeight="1">
      <c r="A220" s="73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ht="14.25" customHeight="1">
      <c r="A221" s="73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ht="14.25" customHeight="1">
      <c r="A222" s="73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ht="14.25" customHeight="1">
      <c r="A223" s="73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ht="14.25" customHeight="1">
      <c r="A224" s="73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ht="14.25" customHeight="1">
      <c r="A225" s="73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ht="14.25" customHeight="1">
      <c r="A226" s="73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ht="14.25" customHeight="1">
      <c r="A227" s="73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ht="14.25" customHeight="1">
      <c r="A228" s="73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ht="14.25" customHeight="1">
      <c r="A229" s="73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ht="14.25" customHeight="1">
      <c r="A230" s="73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ht="14.25" customHeight="1">
      <c r="A231" s="73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ht="14.25" customHeight="1">
      <c r="A232" s="73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ht="14.25" customHeight="1">
      <c r="A233" s="73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ht="14.25" customHeight="1">
      <c r="A234" s="73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ht="14.25" customHeight="1">
      <c r="A235" s="73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ht="14.25" customHeight="1">
      <c r="A236" s="73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ht="14.25" customHeight="1">
      <c r="A237" s="73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ht="14.25" customHeight="1">
      <c r="A238" s="73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ht="14.25" customHeight="1">
      <c r="A239" s="73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ht="14.25" customHeight="1">
      <c r="A240" s="73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ht="14.25" customHeight="1">
      <c r="A241" s="73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ht="14.25" customHeight="1">
      <c r="A242" s="73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ht="14.25" customHeight="1">
      <c r="A243" s="73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ht="14.25" customHeight="1">
      <c r="A244" s="73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ht="14.25" customHeight="1">
      <c r="A245" s="73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ht="14.25" customHeight="1">
      <c r="A246" s="73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ht="14.25" customHeight="1">
      <c r="A247" s="73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ht="14.25" customHeight="1">
      <c r="A248" s="73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ht="14.25" customHeight="1">
      <c r="A249" s="73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ht="14.25" customHeight="1">
      <c r="A250" s="73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ht="14.25" customHeight="1">
      <c r="A251" s="73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ht="14.25" customHeight="1">
      <c r="A252" s="73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ht="14.25" customHeight="1">
      <c r="A253" s="73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ht="14.25" customHeight="1">
      <c r="A254" s="73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ht="14.25" customHeight="1">
      <c r="A255" s="73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ht="14.25" customHeight="1">
      <c r="A256" s="73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ht="14.25" customHeight="1">
      <c r="A257" s="73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ht="14.25" customHeight="1">
      <c r="A258" s="73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ht="14.25" customHeight="1">
      <c r="A259" s="73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ht="14.25" customHeight="1">
      <c r="A260" s="73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ht="14.25" customHeight="1">
      <c r="A261" s="73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ht="14.25" customHeight="1">
      <c r="A262" s="73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ht="14.25" customHeight="1">
      <c r="A263" s="73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ht="14.25" customHeight="1">
      <c r="A264" s="73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ht="14.25" customHeight="1">
      <c r="A265" s="73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ht="14.25" customHeight="1">
      <c r="A266" s="73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ht="14.25" customHeight="1">
      <c r="A267" s="73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ht="14.25" customHeight="1">
      <c r="A268" s="73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ht="14.25" customHeight="1">
      <c r="A269" s="73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ht="14.25" customHeight="1">
      <c r="A270" s="73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ht="14.25" customHeight="1">
      <c r="A271" s="73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ht="14.25" customHeight="1">
      <c r="A272" s="73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ht="14.25" customHeight="1">
      <c r="A273" s="73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ht="14.25" customHeight="1">
      <c r="A274" s="73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ht="14.25" customHeight="1">
      <c r="A275" s="73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ht="14.25" customHeight="1">
      <c r="A276" s="73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ht="14.25" customHeight="1">
      <c r="A277" s="73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ht="14.25" customHeight="1">
      <c r="A278" s="73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ht="14.25" customHeight="1">
      <c r="A279" s="73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ht="14.25" customHeight="1">
      <c r="A280" s="73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ht="14.25" customHeight="1">
      <c r="A281" s="73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ht="14.25" customHeight="1">
      <c r="A282" s="73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ht="14.25" customHeight="1">
      <c r="A283" s="73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ht="14.25" customHeight="1">
      <c r="A284" s="73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ht="14.25" customHeight="1">
      <c r="A285" s="73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ht="14.25" customHeight="1">
      <c r="A286" s="73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ht="14.25" customHeight="1">
      <c r="A287" s="73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ht="14.25" customHeight="1">
      <c r="A288" s="73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ht="14.25" customHeight="1">
      <c r="A289" s="73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ht="14.25" customHeight="1">
      <c r="A290" s="73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ht="14.25" customHeight="1">
      <c r="A291" s="73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ht="14.25" customHeight="1">
      <c r="A292" s="73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ht="14.25" customHeight="1">
      <c r="A293" s="73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ht="14.25" customHeight="1">
      <c r="A294" s="73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ht="14.25" customHeight="1">
      <c r="A295" s="73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ht="14.25" customHeight="1">
      <c r="A296" s="73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ht="14.25" customHeight="1">
      <c r="A297" s="73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ht="14.25" customHeight="1">
      <c r="A298" s="73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ht="14.25" customHeight="1">
      <c r="A299" s="73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ht="14.25" customHeight="1">
      <c r="A300" s="73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ht="14.25" customHeight="1">
      <c r="A301" s="73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ht="14.25" customHeight="1">
      <c r="A302" s="73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ht="14.25" customHeight="1">
      <c r="A303" s="73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ht="14.25" customHeight="1">
      <c r="A304" s="73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ht="14.25" customHeight="1">
      <c r="A305" s="73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ht="14.25" customHeight="1">
      <c r="A306" s="73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ht="14.25" customHeight="1">
      <c r="A307" s="73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ht="14.25" customHeight="1">
      <c r="A308" s="73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ht="14.25" customHeight="1">
      <c r="A309" s="73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ht="14.25" customHeight="1">
      <c r="A310" s="73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ht="14.25" customHeight="1">
      <c r="A311" s="73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ht="14.25" customHeight="1">
      <c r="A312" s="73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ht="14.25" customHeight="1">
      <c r="A313" s="73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ht="14.25" customHeight="1">
      <c r="A314" s="73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ht="14.25" customHeight="1">
      <c r="A315" s="73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ht="14.25" customHeight="1">
      <c r="A316" s="73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ht="14.25" customHeight="1">
      <c r="A317" s="73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ht="14.25" customHeight="1">
      <c r="A318" s="73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ht="14.25" customHeight="1">
      <c r="A319" s="73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ht="14.25" customHeight="1">
      <c r="A320" s="73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ht="14.25" customHeight="1">
      <c r="A321" s="73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ht="14.25" customHeight="1">
      <c r="A322" s="73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ht="14.25" customHeight="1">
      <c r="A323" s="73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ht="14.25" customHeight="1">
      <c r="A324" s="73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ht="14.25" customHeight="1">
      <c r="A325" s="73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ht="14.25" customHeight="1">
      <c r="A326" s="73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ht="14.25" customHeight="1">
      <c r="A327" s="73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ht="14.25" customHeight="1">
      <c r="A328" s="73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ht="14.25" customHeight="1">
      <c r="A329" s="73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ht="14.25" customHeight="1">
      <c r="A330" s="73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ht="14.25" customHeight="1">
      <c r="A331" s="73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ht="14.25" customHeight="1">
      <c r="A332" s="73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ht="14.25" customHeight="1">
      <c r="A333" s="73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ht="14.25" customHeight="1">
      <c r="A334" s="73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ht="14.25" customHeight="1">
      <c r="A335" s="73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ht="14.25" customHeight="1">
      <c r="A336" s="73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ht="14.25" customHeight="1">
      <c r="A337" s="73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ht="14.25" customHeight="1">
      <c r="A338" s="73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ht="14.25" customHeight="1">
      <c r="A339" s="73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ht="14.25" customHeight="1">
      <c r="A340" s="73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ht="14.25" customHeight="1">
      <c r="A341" s="73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ht="14.25" customHeight="1">
      <c r="A342" s="73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ht="14.25" customHeight="1">
      <c r="A343" s="73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ht="14.25" customHeight="1">
      <c r="A344" s="73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ht="14.25" customHeight="1">
      <c r="A345" s="73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ht="14.25" customHeight="1">
      <c r="A346" s="73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ht="14.25" customHeight="1">
      <c r="A347" s="73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ht="14.25" customHeight="1">
      <c r="A348" s="73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ht="14.25" customHeight="1">
      <c r="A349" s="73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ht="14.25" customHeight="1">
      <c r="A350" s="73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ht="14.25" customHeight="1">
      <c r="A351" s="73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ht="14.25" customHeight="1">
      <c r="A352" s="73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ht="14.25" customHeight="1">
      <c r="A353" s="73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ht="14.25" customHeight="1">
      <c r="A354" s="73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ht="14.25" customHeight="1">
      <c r="A355" s="73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ht="14.25" customHeight="1">
      <c r="A356" s="73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ht="14.25" customHeight="1">
      <c r="A357" s="73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ht="14.25" customHeight="1">
      <c r="A358" s="73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ht="14.25" customHeight="1">
      <c r="A359" s="73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ht="14.25" customHeight="1">
      <c r="A360" s="73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ht="14.25" customHeight="1">
      <c r="A361" s="73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ht="14.25" customHeight="1">
      <c r="A362" s="73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ht="14.25" customHeight="1">
      <c r="A363" s="73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ht="14.25" customHeight="1">
      <c r="A364" s="73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ht="14.25" customHeight="1">
      <c r="A365" s="73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ht="14.25" customHeight="1">
      <c r="A366" s="73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ht="14.25" customHeight="1">
      <c r="A367" s="73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ht="14.25" customHeight="1">
      <c r="A368" s="73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ht="14.25" customHeight="1">
      <c r="A369" s="73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ht="14.25" customHeight="1">
      <c r="A370" s="73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ht="14.25" customHeight="1">
      <c r="A371" s="73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ht="14.25" customHeight="1">
      <c r="A372" s="73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ht="14.25" customHeight="1">
      <c r="A373" s="73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ht="14.25" customHeight="1">
      <c r="A374" s="73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ht="14.25" customHeight="1">
      <c r="A375" s="73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ht="14.25" customHeight="1">
      <c r="A376" s="73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ht="14.25" customHeight="1">
      <c r="A377" s="73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ht="14.25" customHeight="1">
      <c r="A378" s="73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ht="14.25" customHeight="1">
      <c r="A379" s="73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ht="14.25" customHeight="1">
      <c r="A380" s="73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ht="14.25" customHeight="1">
      <c r="A381" s="73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ht="14.25" customHeight="1">
      <c r="A382" s="73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ht="14.25" customHeight="1">
      <c r="A383" s="73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ht="14.25" customHeight="1">
      <c r="A384" s="73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ht="14.25" customHeight="1">
      <c r="A385" s="73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ht="14.25" customHeight="1">
      <c r="A386" s="73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ht="14.25" customHeight="1">
      <c r="A387" s="73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ht="14.25" customHeight="1">
      <c r="A388" s="73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ht="14.25" customHeight="1">
      <c r="A389" s="73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ht="14.25" customHeight="1">
      <c r="A390" s="73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ht="14.25" customHeight="1">
      <c r="A391" s="73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ht="14.25" customHeight="1">
      <c r="A392" s="73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ht="14.25" customHeight="1">
      <c r="A393" s="73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ht="14.25" customHeight="1">
      <c r="A394" s="73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ht="14.25" customHeight="1">
      <c r="A395" s="73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ht="14.25" customHeight="1">
      <c r="A396" s="73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ht="14.25" customHeight="1">
      <c r="A397" s="73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ht="14.25" customHeight="1">
      <c r="A398" s="73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ht="14.25" customHeight="1">
      <c r="A399" s="73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ht="14.25" customHeight="1">
      <c r="A400" s="73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ht="14.25" customHeight="1">
      <c r="A401" s="73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ht="14.25" customHeight="1">
      <c r="A402" s="73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ht="14.25" customHeight="1">
      <c r="A403" s="73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ht="14.25" customHeight="1">
      <c r="A404" s="73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ht="14.25" customHeight="1">
      <c r="A405" s="73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ht="14.25" customHeight="1">
      <c r="A406" s="73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ht="14.25" customHeight="1">
      <c r="A407" s="73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ht="14.25" customHeight="1">
      <c r="A408" s="73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ht="14.25" customHeight="1">
      <c r="A409" s="73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ht="14.25" customHeight="1">
      <c r="A410" s="73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ht="14.25" customHeight="1">
      <c r="A411" s="73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ht="14.25" customHeight="1">
      <c r="A412" s="73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ht="14.25" customHeight="1">
      <c r="A413" s="73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ht="14.25" customHeight="1">
      <c r="A414" s="73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ht="14.25" customHeight="1">
      <c r="A415" s="73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ht="14.25" customHeight="1">
      <c r="A416" s="73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ht="14.25" customHeight="1">
      <c r="A417" s="73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ht="14.25" customHeight="1">
      <c r="A418" s="73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ht="14.25" customHeight="1">
      <c r="A419" s="73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ht="14.25" customHeight="1">
      <c r="A420" s="73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ht="14.25" customHeight="1">
      <c r="A421" s="73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ht="14.25" customHeight="1">
      <c r="A422" s="73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ht="14.25" customHeight="1">
      <c r="A423" s="73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ht="14.25" customHeight="1">
      <c r="A424" s="73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ht="14.25" customHeight="1">
      <c r="A425" s="73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ht="14.25" customHeight="1">
      <c r="A426" s="73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ht="14.25" customHeight="1">
      <c r="A427" s="73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ht="14.25" customHeight="1">
      <c r="A428" s="73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ht="14.25" customHeight="1">
      <c r="A429" s="73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ht="14.25" customHeight="1">
      <c r="A430" s="73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ht="14.25" customHeight="1">
      <c r="A431" s="73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ht="14.25" customHeight="1">
      <c r="A432" s="73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ht="14.25" customHeight="1">
      <c r="A433" s="73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ht="14.25" customHeight="1">
      <c r="A434" s="73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ht="14.25" customHeight="1">
      <c r="A435" s="73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ht="14.25" customHeight="1">
      <c r="A436" s="73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ht="14.25" customHeight="1">
      <c r="A437" s="73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ht="14.25" customHeight="1">
      <c r="A438" s="73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ht="14.25" customHeight="1">
      <c r="A439" s="73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ht="14.25" customHeight="1">
      <c r="A440" s="73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ht="14.25" customHeight="1">
      <c r="A441" s="73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ht="14.25" customHeight="1">
      <c r="A442" s="73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ht="14.25" customHeight="1">
      <c r="A443" s="73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ht="14.25" customHeight="1">
      <c r="A444" s="73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ht="14.25" customHeight="1">
      <c r="A445" s="73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ht="14.25" customHeight="1">
      <c r="A446" s="73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ht="14.25" customHeight="1">
      <c r="A447" s="73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ht="14.25" customHeight="1">
      <c r="A448" s="73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ht="14.25" customHeight="1">
      <c r="A449" s="73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ht="14.25" customHeight="1">
      <c r="A450" s="73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ht="14.25" customHeight="1">
      <c r="A451" s="73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ht="14.25" customHeight="1">
      <c r="A452" s="73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ht="14.25" customHeight="1">
      <c r="A453" s="73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ht="14.25" customHeight="1">
      <c r="A454" s="73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ht="14.25" customHeight="1">
      <c r="A455" s="73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ht="14.25" customHeight="1">
      <c r="A456" s="73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ht="14.25" customHeight="1">
      <c r="A457" s="73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ht="14.25" customHeight="1">
      <c r="A458" s="73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ht="14.25" customHeight="1">
      <c r="A459" s="73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ht="14.25" customHeight="1">
      <c r="A460" s="73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ht="14.25" customHeight="1">
      <c r="A461" s="73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ht="14.25" customHeight="1">
      <c r="A462" s="73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ht="14.25" customHeight="1">
      <c r="A463" s="73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ht="14.25" customHeight="1">
      <c r="A464" s="73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ht="14.25" customHeight="1">
      <c r="A465" s="73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ht="14.25" customHeight="1">
      <c r="A466" s="73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ht="14.25" customHeight="1">
      <c r="A467" s="73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ht="14.25" customHeight="1">
      <c r="A468" s="73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ht="14.25" customHeight="1">
      <c r="A469" s="73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ht="14.25" customHeight="1">
      <c r="A470" s="73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ht="14.25" customHeight="1">
      <c r="A471" s="73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ht="14.25" customHeight="1">
      <c r="A472" s="73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ht="14.25" customHeight="1">
      <c r="A473" s="73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ht="14.25" customHeight="1">
      <c r="A474" s="73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ht="14.25" customHeight="1">
      <c r="A475" s="73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ht="14.25" customHeight="1">
      <c r="A476" s="73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ht="14.25" customHeight="1">
      <c r="A477" s="73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ht="14.25" customHeight="1">
      <c r="A478" s="73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ht="14.25" customHeight="1">
      <c r="A479" s="73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ht="14.25" customHeight="1">
      <c r="A480" s="73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ht="14.25" customHeight="1">
      <c r="A481" s="73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ht="14.25" customHeight="1">
      <c r="A482" s="73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ht="14.25" customHeight="1">
      <c r="A483" s="73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ht="14.25" customHeight="1">
      <c r="A484" s="73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ht="14.25" customHeight="1">
      <c r="A485" s="73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ht="14.25" customHeight="1">
      <c r="A486" s="73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ht="14.25" customHeight="1">
      <c r="A487" s="73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ht="14.25" customHeight="1">
      <c r="A488" s="73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ht="14.25" customHeight="1">
      <c r="A489" s="73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ht="14.25" customHeight="1">
      <c r="A490" s="73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ht="14.25" customHeight="1">
      <c r="A491" s="73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ht="14.25" customHeight="1">
      <c r="A492" s="73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ht="14.25" customHeight="1">
      <c r="A493" s="73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ht="14.25" customHeight="1">
      <c r="A494" s="73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ht="14.25" customHeight="1">
      <c r="A495" s="73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ht="14.25" customHeight="1">
      <c r="A496" s="73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ht="14.25" customHeight="1">
      <c r="A497" s="73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ht="14.25" customHeight="1">
      <c r="A498" s="73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ht="14.25" customHeight="1">
      <c r="A499" s="73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ht="14.25" customHeight="1">
      <c r="A500" s="73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ht="14.25" customHeight="1">
      <c r="A501" s="73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ht="14.25" customHeight="1">
      <c r="A502" s="73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ht="14.25" customHeight="1">
      <c r="A503" s="73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ht="14.25" customHeight="1">
      <c r="A504" s="73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ht="14.25" customHeight="1">
      <c r="A505" s="73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ht="14.25" customHeight="1">
      <c r="A506" s="73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ht="14.25" customHeight="1">
      <c r="A507" s="73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ht="14.25" customHeight="1">
      <c r="A508" s="73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ht="14.25" customHeight="1">
      <c r="A509" s="73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ht="14.25" customHeight="1">
      <c r="A510" s="73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ht="14.25" customHeight="1">
      <c r="A511" s="73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ht="14.25" customHeight="1">
      <c r="A512" s="73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ht="14.25" customHeight="1">
      <c r="A513" s="73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ht="14.25" customHeight="1">
      <c r="A514" s="73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ht="14.25" customHeight="1">
      <c r="A515" s="73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ht="14.25" customHeight="1">
      <c r="A516" s="73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ht="14.25" customHeight="1">
      <c r="A517" s="73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ht="14.25" customHeight="1">
      <c r="A518" s="73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ht="14.25" customHeight="1">
      <c r="A519" s="73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ht="14.25" customHeight="1">
      <c r="A520" s="73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ht="14.25" customHeight="1">
      <c r="A521" s="73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ht="14.25" customHeight="1">
      <c r="A522" s="73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ht="14.25" customHeight="1">
      <c r="A523" s="73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ht="14.25" customHeight="1">
      <c r="A524" s="73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ht="14.25" customHeight="1">
      <c r="A525" s="73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ht="14.25" customHeight="1">
      <c r="A526" s="73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ht="14.25" customHeight="1">
      <c r="A527" s="73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ht="14.25" customHeight="1">
      <c r="A528" s="73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ht="14.25" customHeight="1">
      <c r="A529" s="73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ht="14.25" customHeight="1">
      <c r="A530" s="73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ht="14.25" customHeight="1">
      <c r="A531" s="73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ht="14.25" customHeight="1">
      <c r="A532" s="73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ht="14.25" customHeight="1">
      <c r="A533" s="73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ht="14.25" customHeight="1">
      <c r="A534" s="73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ht="14.25" customHeight="1">
      <c r="A535" s="73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ht="14.25" customHeight="1">
      <c r="A536" s="73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ht="14.25" customHeight="1">
      <c r="A537" s="73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ht="14.25" customHeight="1">
      <c r="A538" s="73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ht="14.25" customHeight="1">
      <c r="A539" s="73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ht="14.25" customHeight="1">
      <c r="A540" s="73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ht="14.25" customHeight="1">
      <c r="A541" s="73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ht="14.25" customHeight="1">
      <c r="A542" s="73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ht="14.25" customHeight="1">
      <c r="A543" s="73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ht="14.25" customHeight="1">
      <c r="A544" s="73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ht="14.25" customHeight="1">
      <c r="A545" s="73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ht="14.25" customHeight="1">
      <c r="A546" s="73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ht="14.25" customHeight="1">
      <c r="A547" s="73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ht="14.25" customHeight="1">
      <c r="A548" s="73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ht="14.25" customHeight="1">
      <c r="A549" s="73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ht="14.25" customHeight="1">
      <c r="A550" s="73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ht="14.25" customHeight="1">
      <c r="A551" s="73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ht="14.25" customHeight="1">
      <c r="A552" s="73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ht="14.25" customHeight="1">
      <c r="A553" s="73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ht="14.25" customHeight="1">
      <c r="A554" s="73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ht="14.25" customHeight="1">
      <c r="A555" s="73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ht="14.25" customHeight="1">
      <c r="A556" s="73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ht="14.25" customHeight="1">
      <c r="A557" s="73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ht="14.25" customHeight="1">
      <c r="A558" s="73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ht="14.25" customHeight="1">
      <c r="A559" s="73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ht="14.25" customHeight="1">
      <c r="A560" s="73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ht="14.25" customHeight="1">
      <c r="A561" s="73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ht="14.25" customHeight="1">
      <c r="A562" s="73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ht="14.25" customHeight="1">
      <c r="A563" s="73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ht="14.25" customHeight="1">
      <c r="A564" s="73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ht="14.25" customHeight="1">
      <c r="A565" s="73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ht="14.25" customHeight="1">
      <c r="A566" s="73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ht="14.25" customHeight="1">
      <c r="A567" s="73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ht="14.25" customHeight="1">
      <c r="A568" s="73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ht="14.25" customHeight="1">
      <c r="A569" s="73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ht="14.25" customHeight="1">
      <c r="A570" s="73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ht="14.25" customHeight="1">
      <c r="A571" s="73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ht="14.25" customHeight="1">
      <c r="A572" s="73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ht="14.25" customHeight="1">
      <c r="A573" s="73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ht="14.25" customHeight="1">
      <c r="A574" s="73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ht="14.25" customHeight="1">
      <c r="A575" s="73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ht="14.25" customHeight="1">
      <c r="A576" s="73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ht="14.25" customHeight="1">
      <c r="A577" s="73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ht="14.25" customHeight="1">
      <c r="A578" s="73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ht="14.25" customHeight="1">
      <c r="A579" s="73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ht="14.25" customHeight="1">
      <c r="A580" s="73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ht="14.25" customHeight="1">
      <c r="A581" s="73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ht="14.25" customHeight="1">
      <c r="A582" s="73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ht="14.25" customHeight="1">
      <c r="A583" s="73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ht="14.25" customHeight="1">
      <c r="A584" s="73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ht="14.25" customHeight="1">
      <c r="A585" s="73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ht="14.25" customHeight="1">
      <c r="A586" s="73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ht="14.25" customHeight="1">
      <c r="A587" s="73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ht="14.25" customHeight="1">
      <c r="A588" s="73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ht="14.25" customHeight="1">
      <c r="A589" s="73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ht="14.25" customHeight="1">
      <c r="A590" s="73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ht="14.25" customHeight="1">
      <c r="A591" s="73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ht="14.25" customHeight="1">
      <c r="A592" s="73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ht="14.25" customHeight="1">
      <c r="A593" s="73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ht="14.25" customHeight="1">
      <c r="A594" s="73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ht="14.25" customHeight="1">
      <c r="A595" s="73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ht="14.25" customHeight="1">
      <c r="A596" s="73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ht="14.25" customHeight="1">
      <c r="A597" s="73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ht="14.25" customHeight="1">
      <c r="A598" s="73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ht="14.25" customHeight="1">
      <c r="A599" s="73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ht="14.25" customHeight="1">
      <c r="A600" s="73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ht="14.25" customHeight="1">
      <c r="A601" s="73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ht="14.25" customHeight="1">
      <c r="A602" s="73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ht="14.25" customHeight="1">
      <c r="A603" s="73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ht="14.25" customHeight="1">
      <c r="A604" s="73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ht="14.25" customHeight="1">
      <c r="A605" s="73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ht="14.25" customHeight="1">
      <c r="A606" s="73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ht="14.25" customHeight="1">
      <c r="A607" s="73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ht="14.25" customHeight="1">
      <c r="A608" s="73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ht="14.25" customHeight="1">
      <c r="A609" s="73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ht="14.25" customHeight="1">
      <c r="A610" s="73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ht="14.25" customHeight="1">
      <c r="A611" s="73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ht="14.25" customHeight="1">
      <c r="A612" s="73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ht="14.25" customHeight="1">
      <c r="A613" s="73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ht="14.25" customHeight="1">
      <c r="A614" s="73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ht="14.25" customHeight="1">
      <c r="A615" s="73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ht="14.25" customHeight="1">
      <c r="A616" s="73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ht="14.25" customHeight="1">
      <c r="A617" s="73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ht="14.25" customHeight="1">
      <c r="A618" s="73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ht="14.25" customHeight="1">
      <c r="A619" s="73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ht="14.25" customHeight="1">
      <c r="A620" s="73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ht="14.25" customHeight="1">
      <c r="A621" s="73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ht="14.25" customHeight="1">
      <c r="A622" s="73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ht="14.25" customHeight="1">
      <c r="A623" s="73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ht="14.25" customHeight="1">
      <c r="A624" s="73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ht="14.25" customHeight="1">
      <c r="A625" s="73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ht="14.25" customHeight="1">
      <c r="A626" s="73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ht="14.25" customHeight="1">
      <c r="A627" s="73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ht="14.25" customHeight="1">
      <c r="A628" s="73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ht="14.25" customHeight="1">
      <c r="A629" s="73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ht="14.25" customHeight="1">
      <c r="A630" s="73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ht="14.25" customHeight="1">
      <c r="A631" s="73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ht="14.25" customHeight="1">
      <c r="A632" s="73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ht="14.25" customHeight="1">
      <c r="A633" s="73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ht="14.25" customHeight="1">
      <c r="A634" s="73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ht="14.25" customHeight="1">
      <c r="A635" s="73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ht="14.25" customHeight="1">
      <c r="A636" s="73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ht="14.25" customHeight="1">
      <c r="A637" s="73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ht="14.25" customHeight="1">
      <c r="A638" s="73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ht="14.25" customHeight="1">
      <c r="A639" s="73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ht="14.25" customHeight="1">
      <c r="A640" s="73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ht="14.25" customHeight="1">
      <c r="A641" s="73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ht="14.25" customHeight="1">
      <c r="A642" s="73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ht="14.25" customHeight="1">
      <c r="A643" s="73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ht="14.25" customHeight="1">
      <c r="A644" s="73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ht="14.25" customHeight="1">
      <c r="A645" s="73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ht="14.25" customHeight="1">
      <c r="A646" s="73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ht="14.25" customHeight="1">
      <c r="A647" s="73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ht="14.25" customHeight="1">
      <c r="A648" s="73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ht="14.25" customHeight="1">
      <c r="A649" s="73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ht="14.25" customHeight="1">
      <c r="A650" s="73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ht="14.25" customHeight="1">
      <c r="A651" s="73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ht="14.25" customHeight="1">
      <c r="A652" s="73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ht="14.25" customHeight="1">
      <c r="A653" s="73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ht="14.25" customHeight="1">
      <c r="A654" s="73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ht="14.25" customHeight="1">
      <c r="A655" s="73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ht="14.25" customHeight="1">
      <c r="A656" s="73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ht="14.25" customHeight="1">
      <c r="A657" s="73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ht="14.25" customHeight="1">
      <c r="A658" s="73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ht="14.25" customHeight="1">
      <c r="A659" s="73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ht="14.25" customHeight="1">
      <c r="A660" s="73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ht="14.25" customHeight="1">
      <c r="A661" s="73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ht="14.25" customHeight="1">
      <c r="A662" s="73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ht="14.25" customHeight="1">
      <c r="A663" s="73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ht="14.25" customHeight="1">
      <c r="A664" s="73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ht="14.25" customHeight="1">
      <c r="A665" s="73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ht="14.25" customHeight="1">
      <c r="A666" s="73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ht="14.25" customHeight="1">
      <c r="A667" s="73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ht="14.25" customHeight="1">
      <c r="A668" s="73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ht="14.25" customHeight="1">
      <c r="A669" s="73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ht="14.25" customHeight="1">
      <c r="A670" s="73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ht="14.25" customHeight="1">
      <c r="A671" s="73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ht="14.25" customHeight="1">
      <c r="A672" s="73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ht="14.25" customHeight="1">
      <c r="A673" s="73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ht="14.25" customHeight="1">
      <c r="A674" s="73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ht="14.25" customHeight="1">
      <c r="A675" s="73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ht="14.25" customHeight="1">
      <c r="A676" s="73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ht="14.25" customHeight="1">
      <c r="A677" s="73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ht="14.25" customHeight="1">
      <c r="A678" s="73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ht="14.25" customHeight="1">
      <c r="A679" s="73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ht="14.25" customHeight="1">
      <c r="A680" s="73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ht="14.25" customHeight="1">
      <c r="A681" s="73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ht="14.25" customHeight="1">
      <c r="A682" s="73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ht="14.25" customHeight="1">
      <c r="A683" s="73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ht="14.25" customHeight="1">
      <c r="A684" s="73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ht="14.25" customHeight="1">
      <c r="A685" s="73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ht="14.25" customHeight="1">
      <c r="A686" s="73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ht="14.25" customHeight="1">
      <c r="A687" s="73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ht="14.25" customHeight="1">
      <c r="A688" s="73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ht="14.25" customHeight="1">
      <c r="A689" s="73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ht="14.25" customHeight="1">
      <c r="A690" s="73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ht="14.25" customHeight="1">
      <c r="A691" s="73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ht="14.25" customHeight="1">
      <c r="A692" s="73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ht="14.25" customHeight="1">
      <c r="A693" s="73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ht="14.25" customHeight="1">
      <c r="A694" s="73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ht="14.25" customHeight="1">
      <c r="A695" s="73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ht="14.25" customHeight="1">
      <c r="A696" s="73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ht="14.25" customHeight="1">
      <c r="A697" s="73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ht="14.25" customHeight="1">
      <c r="A698" s="73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ht="14.25" customHeight="1">
      <c r="A699" s="73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ht="14.25" customHeight="1">
      <c r="A700" s="73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ht="14.25" customHeight="1">
      <c r="A701" s="73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ht="14.25" customHeight="1">
      <c r="A702" s="73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ht="14.25" customHeight="1">
      <c r="A703" s="73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ht="14.25" customHeight="1">
      <c r="A704" s="73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ht="14.25" customHeight="1">
      <c r="A705" s="73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ht="14.25" customHeight="1">
      <c r="A706" s="73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ht="14.25" customHeight="1">
      <c r="A707" s="73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ht="14.25" customHeight="1">
      <c r="A708" s="73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ht="14.25" customHeight="1">
      <c r="A709" s="73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ht="14.25" customHeight="1">
      <c r="A710" s="73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ht="14.25" customHeight="1">
      <c r="A711" s="73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ht="14.25" customHeight="1">
      <c r="A712" s="73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ht="14.25" customHeight="1">
      <c r="A713" s="73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ht="14.25" customHeight="1">
      <c r="A714" s="73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ht="14.25" customHeight="1">
      <c r="A715" s="73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ht="14.25" customHeight="1">
      <c r="A716" s="73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ht="14.25" customHeight="1">
      <c r="A717" s="73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ht="14.25" customHeight="1">
      <c r="A718" s="73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ht="14.25" customHeight="1">
      <c r="A719" s="73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ht="14.25" customHeight="1">
      <c r="A720" s="73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ht="14.25" customHeight="1">
      <c r="A721" s="73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ht="14.25" customHeight="1">
      <c r="A722" s="73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ht="14.25" customHeight="1">
      <c r="A723" s="73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ht="14.25" customHeight="1">
      <c r="A724" s="73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ht="14.25" customHeight="1">
      <c r="A725" s="73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ht="14.25" customHeight="1">
      <c r="A726" s="73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ht="14.25" customHeight="1">
      <c r="A727" s="73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ht="14.25" customHeight="1">
      <c r="A728" s="73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ht="14.25" customHeight="1">
      <c r="A729" s="73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ht="14.25" customHeight="1">
      <c r="A730" s="73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ht="14.25" customHeight="1">
      <c r="A731" s="73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ht="14.25" customHeight="1">
      <c r="A732" s="73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ht="14.25" customHeight="1">
      <c r="A733" s="73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ht="14.25" customHeight="1">
      <c r="A734" s="73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ht="14.25" customHeight="1">
      <c r="A735" s="73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ht="14.25" customHeight="1">
      <c r="A736" s="73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ht="14.25" customHeight="1">
      <c r="A737" s="73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ht="14.25" customHeight="1">
      <c r="A738" s="73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ht="14.25" customHeight="1">
      <c r="A739" s="73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ht="14.25" customHeight="1">
      <c r="A740" s="73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ht="14.25" customHeight="1">
      <c r="A741" s="73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ht="14.25" customHeight="1">
      <c r="A742" s="73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ht="14.25" customHeight="1">
      <c r="A743" s="73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ht="14.25" customHeight="1">
      <c r="A744" s="73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ht="14.25" customHeight="1">
      <c r="A745" s="73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ht="14.25" customHeight="1">
      <c r="A746" s="73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ht="14.25" customHeight="1">
      <c r="A747" s="73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ht="14.25" customHeight="1">
      <c r="A748" s="73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ht="14.25" customHeight="1">
      <c r="A749" s="73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ht="14.25" customHeight="1">
      <c r="A750" s="73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ht="14.25" customHeight="1">
      <c r="A751" s="73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ht="14.25" customHeight="1">
      <c r="A752" s="73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ht="14.25" customHeight="1">
      <c r="A753" s="73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ht="14.25" customHeight="1">
      <c r="A754" s="73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ht="14.25" customHeight="1">
      <c r="A755" s="73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ht="14.25" customHeight="1">
      <c r="A756" s="73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ht="14.25" customHeight="1">
      <c r="A757" s="73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ht="14.25" customHeight="1">
      <c r="A758" s="73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ht="14.25" customHeight="1">
      <c r="A759" s="73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ht="14.25" customHeight="1">
      <c r="A760" s="73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ht="14.25" customHeight="1">
      <c r="A761" s="73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ht="14.25" customHeight="1">
      <c r="A762" s="73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ht="14.25" customHeight="1">
      <c r="A763" s="73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ht="14.25" customHeight="1">
      <c r="A764" s="73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ht="14.25" customHeight="1">
      <c r="A765" s="73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ht="14.25" customHeight="1">
      <c r="A766" s="73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ht="14.25" customHeight="1">
      <c r="A767" s="73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ht="14.25" customHeight="1">
      <c r="A768" s="73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ht="14.25" customHeight="1">
      <c r="A769" s="73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ht="14.25" customHeight="1">
      <c r="A770" s="73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ht="14.25" customHeight="1">
      <c r="A771" s="73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ht="14.25" customHeight="1">
      <c r="A772" s="73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ht="14.25" customHeight="1">
      <c r="A773" s="73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ht="14.25" customHeight="1">
      <c r="A774" s="73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ht="14.25" customHeight="1">
      <c r="A775" s="73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ht="14.25" customHeight="1">
      <c r="A776" s="73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ht="14.25" customHeight="1">
      <c r="A777" s="73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ht="14.25" customHeight="1">
      <c r="A778" s="73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ht="14.25" customHeight="1">
      <c r="A779" s="73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ht="14.25" customHeight="1">
      <c r="A780" s="73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ht="14.25" customHeight="1">
      <c r="A781" s="73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ht="14.25" customHeight="1">
      <c r="A782" s="73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ht="14.25" customHeight="1">
      <c r="A783" s="73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ht="14.25" customHeight="1">
      <c r="A784" s="73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ht="14.25" customHeight="1">
      <c r="A785" s="73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ht="14.25" customHeight="1">
      <c r="A786" s="73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ht="14.25" customHeight="1">
      <c r="A787" s="73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ht="14.25" customHeight="1">
      <c r="A788" s="73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ht="14.25" customHeight="1">
      <c r="A789" s="73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ht="14.25" customHeight="1">
      <c r="A790" s="73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ht="14.25" customHeight="1">
      <c r="A791" s="73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ht="14.25" customHeight="1">
      <c r="A792" s="73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ht="14.25" customHeight="1">
      <c r="A793" s="73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ht="14.25" customHeight="1">
      <c r="A794" s="73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ht="14.25" customHeight="1">
      <c r="A795" s="73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ht="14.25" customHeight="1">
      <c r="A796" s="73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ht="14.25" customHeight="1">
      <c r="A797" s="73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ht="14.25" customHeight="1">
      <c r="A798" s="73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ht="14.25" customHeight="1">
      <c r="A799" s="73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ht="14.25" customHeight="1">
      <c r="A800" s="73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ht="14.25" customHeight="1">
      <c r="A801" s="73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ht="14.25" customHeight="1">
      <c r="A802" s="73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ht="14.25" customHeight="1">
      <c r="A803" s="73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ht="14.25" customHeight="1">
      <c r="A804" s="73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ht="14.25" customHeight="1">
      <c r="A805" s="73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ht="14.25" customHeight="1">
      <c r="A806" s="73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ht="14.25" customHeight="1">
      <c r="A807" s="73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ht="14.25" customHeight="1">
      <c r="A808" s="73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ht="14.25" customHeight="1">
      <c r="A809" s="73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ht="14.25" customHeight="1">
      <c r="A810" s="73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ht="14.25" customHeight="1">
      <c r="A811" s="73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ht="14.25" customHeight="1">
      <c r="A812" s="73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ht="14.25" customHeight="1">
      <c r="A813" s="73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ht="14.25" customHeight="1">
      <c r="A814" s="73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ht="14.25" customHeight="1">
      <c r="A815" s="73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ht="14.25" customHeight="1">
      <c r="A816" s="73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ht="14.25" customHeight="1">
      <c r="A817" s="73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ht="14.25" customHeight="1">
      <c r="A818" s="73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ht="14.25" customHeight="1">
      <c r="A819" s="73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ht="14.25" customHeight="1">
      <c r="A820" s="73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ht="14.25" customHeight="1">
      <c r="A821" s="73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ht="14.25" customHeight="1">
      <c r="A822" s="73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ht="14.25" customHeight="1">
      <c r="A823" s="73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ht="14.25" customHeight="1">
      <c r="A824" s="73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ht="14.25" customHeight="1">
      <c r="A825" s="73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ht="14.25" customHeight="1">
      <c r="A826" s="73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ht="14.25" customHeight="1">
      <c r="A827" s="73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ht="14.25" customHeight="1">
      <c r="A828" s="73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ht="14.25" customHeight="1">
      <c r="A829" s="73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ht="14.25" customHeight="1">
      <c r="A830" s="73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ht="14.25" customHeight="1">
      <c r="A831" s="73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ht="14.25" customHeight="1">
      <c r="A832" s="73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ht="14.25" customHeight="1">
      <c r="A833" s="73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ht="14.25" customHeight="1">
      <c r="A834" s="73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ht="14.25" customHeight="1">
      <c r="A835" s="73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ht="14.25" customHeight="1">
      <c r="A836" s="73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ht="14.25" customHeight="1">
      <c r="A837" s="73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ht="14.25" customHeight="1">
      <c r="A838" s="73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ht="14.25" customHeight="1">
      <c r="A839" s="73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ht="14.25" customHeight="1">
      <c r="A840" s="73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ht="14.25" customHeight="1">
      <c r="A841" s="73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ht="14.25" customHeight="1">
      <c r="A842" s="73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ht="14.25" customHeight="1">
      <c r="A843" s="73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ht="14.25" customHeight="1">
      <c r="A844" s="73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ht="14.25" customHeight="1">
      <c r="A845" s="73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ht="14.25" customHeight="1">
      <c r="A846" s="73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ht="14.25" customHeight="1">
      <c r="A847" s="73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ht="14.25" customHeight="1">
      <c r="A848" s="73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ht="14.25" customHeight="1">
      <c r="A849" s="73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ht="14.25" customHeight="1">
      <c r="A850" s="73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ht="14.25" customHeight="1">
      <c r="A851" s="73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ht="14.25" customHeight="1">
      <c r="A852" s="73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ht="14.25" customHeight="1">
      <c r="A853" s="73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ht="14.25" customHeight="1">
      <c r="A854" s="73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ht="14.25" customHeight="1">
      <c r="A855" s="73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ht="14.25" customHeight="1">
      <c r="A856" s="73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ht="14.25" customHeight="1">
      <c r="A857" s="73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ht="14.25" customHeight="1">
      <c r="A858" s="73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ht="14.25" customHeight="1">
      <c r="A859" s="73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ht="14.25" customHeight="1">
      <c r="A860" s="73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ht="14.25" customHeight="1">
      <c r="A861" s="73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ht="14.25" customHeight="1">
      <c r="A862" s="73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ht="14.25" customHeight="1">
      <c r="A863" s="73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ht="14.25" customHeight="1">
      <c r="A864" s="73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ht="14.25" customHeight="1">
      <c r="A865" s="73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ht="14.25" customHeight="1">
      <c r="A866" s="73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ht="14.25" customHeight="1">
      <c r="A867" s="73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ht="14.25" customHeight="1">
      <c r="A868" s="73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ht="14.25" customHeight="1">
      <c r="A869" s="73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ht="14.25" customHeight="1">
      <c r="A870" s="73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ht="14.25" customHeight="1">
      <c r="A871" s="73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ht="14.25" customHeight="1">
      <c r="A872" s="73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ht="14.25" customHeight="1">
      <c r="A873" s="73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ht="14.25" customHeight="1">
      <c r="A874" s="73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ht="14.25" customHeight="1">
      <c r="A875" s="73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ht="14.25" customHeight="1">
      <c r="A876" s="73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ht="14.25" customHeight="1">
      <c r="A877" s="73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ht="14.25" customHeight="1">
      <c r="A878" s="73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ht="14.25" customHeight="1">
      <c r="A879" s="73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ht="14.25" customHeight="1">
      <c r="A880" s="73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ht="14.25" customHeight="1">
      <c r="A881" s="73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ht="14.25" customHeight="1">
      <c r="A882" s="73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ht="14.25" customHeight="1">
      <c r="A883" s="73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ht="14.25" customHeight="1">
      <c r="A884" s="73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ht="14.25" customHeight="1">
      <c r="A885" s="73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ht="14.25" customHeight="1">
      <c r="A886" s="73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ht="14.25" customHeight="1">
      <c r="A887" s="73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ht="14.25" customHeight="1">
      <c r="A888" s="73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ht="14.25" customHeight="1">
      <c r="A889" s="73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ht="14.25" customHeight="1">
      <c r="A890" s="73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ht="14.25" customHeight="1">
      <c r="A891" s="73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ht="14.25" customHeight="1">
      <c r="A892" s="73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ht="14.25" customHeight="1">
      <c r="A893" s="73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ht="14.25" customHeight="1">
      <c r="A894" s="73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ht="14.25" customHeight="1">
      <c r="A895" s="73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ht="14.25" customHeight="1">
      <c r="A896" s="73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ht="14.25" customHeight="1">
      <c r="A897" s="73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ht="14.25" customHeight="1">
      <c r="A898" s="73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ht="14.25" customHeight="1">
      <c r="A899" s="73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ht="14.25" customHeight="1">
      <c r="A900" s="73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ht="14.25" customHeight="1">
      <c r="A901" s="73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ht="14.25" customHeight="1">
      <c r="A902" s="73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ht="14.25" customHeight="1">
      <c r="A903" s="73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ht="14.25" customHeight="1">
      <c r="A904" s="73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ht="14.25" customHeight="1">
      <c r="A905" s="73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ht="14.25" customHeight="1">
      <c r="A906" s="73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ht="14.25" customHeight="1">
      <c r="A907" s="73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ht="14.25" customHeight="1">
      <c r="A908" s="73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ht="14.25" customHeight="1">
      <c r="A909" s="73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ht="14.25" customHeight="1">
      <c r="A910" s="73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ht="14.25" customHeight="1">
      <c r="A911" s="73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ht="14.25" customHeight="1">
      <c r="A912" s="73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ht="14.25" customHeight="1">
      <c r="A913" s="73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ht="14.25" customHeight="1">
      <c r="A914" s="73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ht="14.25" customHeight="1">
      <c r="A915" s="73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ht="14.25" customHeight="1">
      <c r="A916" s="73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ht="14.25" customHeight="1">
      <c r="A917" s="73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ht="14.25" customHeight="1">
      <c r="A918" s="73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ht="14.25" customHeight="1">
      <c r="A919" s="73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ht="14.25" customHeight="1">
      <c r="A920" s="73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ht="14.25" customHeight="1">
      <c r="A921" s="73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ht="14.25" customHeight="1">
      <c r="A922" s="73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ht="14.25" customHeight="1">
      <c r="A923" s="73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ht="14.25" customHeight="1">
      <c r="A924" s="73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ht="14.25" customHeight="1">
      <c r="A925" s="73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ht="14.25" customHeight="1">
      <c r="A926" s="73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ht="14.25" customHeight="1">
      <c r="A927" s="73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ht="14.25" customHeight="1">
      <c r="A928" s="73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ht="14.25" customHeight="1">
      <c r="A929" s="73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ht="14.25" customHeight="1">
      <c r="A930" s="73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ht="14.25" customHeight="1">
      <c r="A931" s="73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ht="14.25" customHeight="1">
      <c r="A932" s="73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ht="14.25" customHeight="1">
      <c r="A933" s="73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ht="14.25" customHeight="1">
      <c r="A934" s="73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ht="14.25" customHeight="1">
      <c r="A935" s="73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ht="14.25" customHeight="1">
      <c r="A936" s="73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ht="14.25" customHeight="1">
      <c r="A937" s="73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ht="14.25" customHeight="1">
      <c r="A938" s="73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ht="14.25" customHeight="1">
      <c r="A939" s="73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ht="14.25" customHeight="1">
      <c r="A940" s="73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ht="14.25" customHeight="1">
      <c r="A941" s="73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ht="14.25" customHeight="1">
      <c r="A942" s="73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ht="14.25" customHeight="1">
      <c r="A943" s="73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ht="14.25" customHeight="1">
      <c r="A944" s="73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ht="14.25" customHeight="1">
      <c r="A945" s="73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ht="14.25" customHeight="1">
      <c r="A946" s="73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ht="14.25" customHeight="1">
      <c r="A947" s="73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ht="14.25" customHeight="1">
      <c r="A948" s="73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ht="14.25" customHeight="1">
      <c r="A949" s="73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ht="14.25" customHeight="1">
      <c r="A950" s="73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ht="14.25" customHeight="1">
      <c r="A951" s="73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ht="14.25" customHeight="1">
      <c r="A952" s="73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ht="14.25" customHeight="1">
      <c r="A953" s="73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ht="14.25" customHeight="1">
      <c r="A954" s="73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ht="14.25" customHeight="1">
      <c r="A955" s="73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ht="14.25" customHeight="1">
      <c r="A956" s="73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ht="14.25" customHeight="1">
      <c r="A957" s="73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ht="14.25" customHeight="1">
      <c r="A958" s="73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ht="14.25" customHeight="1">
      <c r="A959" s="73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ht="14.25" customHeight="1">
      <c r="A960" s="73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ht="14.25" customHeight="1">
      <c r="A961" s="73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ht="14.25" customHeight="1">
      <c r="A962" s="73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ht="14.25" customHeight="1">
      <c r="A963" s="73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ht="14.25" customHeight="1">
      <c r="A964" s="73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ht="14.25" customHeight="1">
      <c r="A965" s="73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ht="14.25" customHeight="1">
      <c r="A966" s="73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ht="14.25" customHeight="1">
      <c r="A967" s="73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ht="14.25" customHeight="1">
      <c r="A968" s="73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ht="14.25" customHeight="1">
      <c r="A969" s="73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ht="14.25" customHeight="1">
      <c r="A970" s="73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ht="14.25" customHeight="1">
      <c r="A971" s="73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ht="14.25" customHeight="1">
      <c r="A972" s="73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ht="14.25" customHeight="1">
      <c r="A973" s="73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ht="14.25" customHeight="1">
      <c r="A974" s="73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ht="14.25" customHeight="1">
      <c r="A975" s="73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ht="14.25" customHeight="1">
      <c r="A976" s="73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ht="14.25" customHeight="1">
      <c r="A977" s="73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ht="14.25" customHeight="1">
      <c r="A978" s="73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ht="14.25" customHeight="1">
      <c r="A979" s="73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ht="14.25" customHeight="1">
      <c r="A980" s="73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ht="14.25" customHeight="1">
      <c r="A981" s="73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ht="14.25" customHeight="1">
      <c r="A982" s="73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ht="14.25" customHeight="1">
      <c r="A983" s="73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ht="14.25" customHeight="1">
      <c r="A984" s="73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ht="14.25" customHeight="1">
      <c r="A985" s="73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ht="14.25" customHeight="1">
      <c r="A986" s="73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ht="14.25" customHeight="1">
      <c r="A987" s="73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ht="14.25" customHeight="1">
      <c r="A988" s="73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ht="14.25" customHeight="1">
      <c r="A989" s="73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ht="14.25" customHeight="1">
      <c r="A990" s="73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ht="14.25" customHeight="1">
      <c r="A991" s="73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ht="14.25" customHeight="1">
      <c r="A992" s="73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ht="14.25" customHeight="1">
      <c r="A993" s="73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ht="14.25" customHeight="1">
      <c r="A994" s="73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ht="14.25" customHeight="1">
      <c r="A995" s="73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ht="14.25" customHeight="1">
      <c r="A996" s="73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ht="14.25" customHeight="1">
      <c r="A997" s="73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ht="14.25" customHeight="1">
      <c r="A998" s="73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ht="14.25" customHeight="1">
      <c r="A999" s="73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ht="14.25" customHeight="1">
      <c r="A1000" s="73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  <row r="1001" ht="14.25" customHeight="1">
      <c r="A1001" s="73"/>
      <c r="B1001" s="72"/>
      <c r="C1001" s="72"/>
      <c r="D1001" s="72"/>
      <c r="E1001" s="72"/>
      <c r="F1001" s="72"/>
      <c r="G1001" s="72"/>
      <c r="H1001" s="72"/>
      <c r="I1001" s="72"/>
      <c r="J1001" s="72"/>
      <c r="K1001" s="72"/>
      <c r="L1001" s="72"/>
      <c r="M1001" s="72"/>
      <c r="N1001" s="72"/>
      <c r="O1001" s="72"/>
      <c r="P1001" s="72"/>
      <c r="Q1001" s="72"/>
      <c r="R1001" s="72"/>
      <c r="S1001" s="72"/>
      <c r="T1001" s="72"/>
      <c r="U1001" s="72"/>
      <c r="V1001" s="72"/>
      <c r="W1001" s="72"/>
      <c r="X1001" s="72"/>
      <c r="Y1001" s="72"/>
      <c r="Z1001" s="72"/>
    </row>
    <row r="1002" ht="14.25" customHeight="1">
      <c r="A1002" s="73"/>
      <c r="B1002" s="72"/>
      <c r="C1002" s="72"/>
      <c r="D1002" s="72"/>
      <c r="E1002" s="72"/>
      <c r="F1002" s="72"/>
      <c r="G1002" s="72"/>
      <c r="H1002" s="72"/>
      <c r="I1002" s="72"/>
      <c r="J1002" s="72"/>
      <c r="K1002" s="72"/>
      <c r="L1002" s="72"/>
      <c r="M1002" s="72"/>
      <c r="N1002" s="72"/>
      <c r="O1002" s="72"/>
      <c r="P1002" s="72"/>
      <c r="Q1002" s="72"/>
      <c r="R1002" s="72"/>
      <c r="S1002" s="72"/>
      <c r="T1002" s="72"/>
      <c r="U1002" s="72"/>
      <c r="V1002" s="72"/>
      <c r="W1002" s="72"/>
      <c r="X1002" s="72"/>
      <c r="Y1002" s="72"/>
      <c r="Z1002" s="72"/>
    </row>
    <row r="1003" ht="14.25" customHeight="1">
      <c r="A1003" s="73"/>
      <c r="B1003" s="72"/>
      <c r="C1003" s="72"/>
      <c r="D1003" s="72"/>
      <c r="E1003" s="72"/>
      <c r="F1003" s="72"/>
      <c r="G1003" s="72"/>
      <c r="H1003" s="72"/>
      <c r="I1003" s="72"/>
      <c r="J1003" s="72"/>
      <c r="K1003" s="72"/>
      <c r="L1003" s="72"/>
      <c r="M1003" s="72"/>
      <c r="N1003" s="72"/>
      <c r="O1003" s="72"/>
      <c r="P1003" s="72"/>
      <c r="Q1003" s="72"/>
      <c r="R1003" s="72"/>
      <c r="S1003" s="72"/>
      <c r="T1003" s="72"/>
      <c r="U1003" s="72"/>
      <c r="V1003" s="72"/>
      <c r="W1003" s="72"/>
      <c r="X1003" s="72"/>
      <c r="Y1003" s="72"/>
      <c r="Z1003" s="72"/>
    </row>
    <row r="1004" ht="14.25" customHeight="1">
      <c r="A1004" s="73"/>
      <c r="B1004" s="72"/>
      <c r="C1004" s="72"/>
      <c r="D1004" s="72"/>
      <c r="E1004" s="72"/>
      <c r="F1004" s="72"/>
      <c r="G1004" s="72"/>
      <c r="H1004" s="72"/>
      <c r="I1004" s="72"/>
      <c r="J1004" s="72"/>
      <c r="K1004" s="72"/>
      <c r="L1004" s="72"/>
      <c r="M1004" s="72"/>
      <c r="N1004" s="72"/>
      <c r="O1004" s="72"/>
      <c r="P1004" s="72"/>
      <c r="Q1004" s="72"/>
      <c r="R1004" s="72"/>
      <c r="S1004" s="72"/>
      <c r="T1004" s="72"/>
      <c r="U1004" s="72"/>
      <c r="V1004" s="72"/>
      <c r="W1004" s="72"/>
      <c r="X1004" s="72"/>
      <c r="Y1004" s="72"/>
      <c r="Z1004" s="72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13"/>
  </cols>
  <sheetData>
    <row r="1" ht="12.75" customHeight="1">
      <c r="A1" s="72" t="s">
        <v>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ht="12.75" customHeight="1">
      <c r="A2" s="78" t="s">
        <v>39</v>
      </c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ht="12.75" customHeight="1"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ht="12.75" customHeight="1"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ht="12.75" customHeight="1"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 ht="12.75" customHeight="1"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ht="12.75" customHeight="1"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ht="12.75" customHeight="1"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ht="12.75" customHeight="1"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ht="12.75" customHeight="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ht="12.75" customHeight="1">
      <c r="A11" s="72" t="s">
        <v>40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ht="12.75" customHeight="1">
      <c r="A12" s="79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ht="12.75" customHeight="1"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ht="12.75" customHeight="1"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ht="12.75" customHeight="1"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ht="12.75" customHeight="1"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ht="12.75" customHeight="1"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ht="12.75" customHeight="1"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ht="12.75" customHeight="1"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ht="12.75" customHeight="1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ht="12.75" customHeight="1">
      <c r="A21" s="72" t="s">
        <v>41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ht="12.75" customHeight="1">
      <c r="A22" s="79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ht="12.75" customHeight="1"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ht="12.75" customHeight="1"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ht="12.75" customHeight="1"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ht="12.75" customHeight="1"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ht="12.75" customHeight="1"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ht="12.75" customHeight="1"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ht="12.75" customHeight="1"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ht="12.75" customHeight="1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</row>
    <row r="31" ht="12.75" customHeight="1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ht="12.75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ht="12.75" customHeight="1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ht="12.75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ht="12.7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ht="12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ht="12.75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ht="12.75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ht="12.75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ht="12.75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ht="12.75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ht="12.75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ht="12.75" customHeigh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ht="12.75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ht="12.75" customHeigh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ht="12.75" customHeight="1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ht="12.75" customHeight="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ht="12.75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ht="12.75" customHeight="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ht="12.75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ht="12.75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ht="12.75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ht="12.75" customHeight="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ht="12.75" customHeight="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ht="12.75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ht="12.75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ht="12.75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ht="12.75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ht="12.75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ht="12.75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ht="12.75" customHeight="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ht="12.75" customHeight="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ht="12.75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ht="12.75" customHeight="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ht="12.75" customHeight="1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ht="12.75" customHeigh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ht="12.75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ht="12.75" customHeigh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ht="12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ht="12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ht="12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ht="12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ht="12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ht="12.75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ht="12.75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ht="12.75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ht="12.75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ht="12.7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</row>
    <row r="79" ht="12.75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ht="12.75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ht="12.75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ht="12.75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ht="12.7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ht="12.75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ht="12.75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ht="12.75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ht="12.75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ht="12.75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ht="12.75" customHeigh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ht="12.75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ht="12.75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ht="12.75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ht="12.75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ht="12.75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ht="12.75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ht="12.75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ht="12.75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ht="12.75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ht="12.75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ht="12.75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ht="12.75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ht="12.75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ht="12.75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ht="12.75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ht="12.75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ht="12.75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ht="12.75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ht="12.75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ht="12.75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ht="12.75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ht="12.75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ht="12.75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ht="12.75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ht="12.75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ht="12.75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ht="12.75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ht="12.75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ht="12.75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ht="12.75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ht="12.75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ht="12.75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ht="12.75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ht="12.75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ht="12.75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ht="12.75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ht="12.75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ht="12.75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ht="12.75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ht="12.7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ht="12.75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ht="12.75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ht="12.75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ht="12.75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ht="12.75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ht="12.75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ht="12.75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ht="12.75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ht="12.75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ht="12.75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ht="12.75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ht="12.75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ht="12.75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ht="12.75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ht="12.75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ht="12.75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ht="12.75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ht="12.75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ht="12.75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ht="12.75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ht="12.75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ht="12.75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ht="12.75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ht="12.75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ht="12.75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ht="12.75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ht="12.75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ht="12.75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ht="12.75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ht="12.75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ht="12.75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ht="12.75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ht="12.75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ht="12.75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ht="12.75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ht="12.75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ht="12.75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ht="12.75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ht="12.75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ht="12.75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ht="12.75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ht="12.75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ht="12.75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ht="12.75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ht="12.75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ht="12.75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ht="12.75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ht="12.75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ht="12.75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ht="12.75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ht="12.75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ht="12.75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ht="12.75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ht="12.75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ht="12.75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ht="12.75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ht="12.75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ht="12.75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ht="12.75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ht="12.75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ht="12.75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ht="12.75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ht="12.75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ht="12.75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ht="12.75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ht="12.75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ht="12.75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ht="12.75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ht="12.75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ht="12.75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ht="12.75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ht="12.75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ht="12.75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ht="12.75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ht="12.75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ht="12.75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ht="12.75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ht="12.75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ht="12.75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ht="12.75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ht="12.75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ht="12.75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ht="12.75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ht="12.75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ht="12.75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ht="12.75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ht="12.75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ht="12.75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ht="12.75" customHeight="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ht="12.75" customHeight="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ht="12.75" customHeight="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ht="12.75" customHeight="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ht="12.75" customHeight="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ht="12.75" customHeight="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ht="12.75" customHeight="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ht="12.75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ht="12.75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ht="12.75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ht="12.75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ht="12.75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ht="12.75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ht="12.75" customHeight="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ht="12.75" customHeight="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ht="12.75" customHeight="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ht="12.75" customHeight="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ht="12.75" customHeight="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ht="12.75" customHeight="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ht="12.75" customHeight="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ht="12.75" customHeight="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ht="12.75" customHeight="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ht="12.75" customHeight="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ht="12.75" customHeight="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ht="12.75" customHeight="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ht="12.75" customHeight="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ht="12.75" customHeight="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ht="12.75" customHeight="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ht="12.75" customHeight="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ht="12.75" customHeight="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ht="12.75" customHeight="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ht="12.75" customHeight="1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ht="12.75" customHeight="1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ht="12.75" customHeight="1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ht="12.75" customHeight="1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ht="12.75" customHeight="1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ht="12.75" customHeight="1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ht="12.75" customHeight="1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ht="12.75" customHeight="1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ht="12.75" customHeight="1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ht="12.75" customHeight="1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ht="12.75" customHeight="1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ht="12.75" customHeight="1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ht="12.75" customHeight="1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ht="12.75" customHeight="1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ht="12.75" customHeight="1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ht="12.75" customHeight="1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ht="12.75" customHeight="1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ht="12.75" customHeight="1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ht="12.75" customHeight="1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ht="12.75" customHeight="1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ht="12.75" customHeight="1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ht="12.75" customHeight="1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ht="12.75" customHeight="1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ht="12.75" customHeight="1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ht="12.75" customHeight="1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ht="12.75" customHeight="1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ht="12.75" customHeight="1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ht="12.75" customHeight="1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ht="12.75" customHeight="1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ht="12.75" customHeight="1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ht="12.75" customHeight="1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ht="12.75" customHeight="1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ht="12.75" customHeight="1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ht="12.75" customHeight="1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ht="12.75" customHeight="1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ht="12.75" customHeight="1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ht="12.75" customHeight="1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ht="12.75" customHeight="1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ht="12.75" customHeight="1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ht="12.75" customHeight="1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ht="12.75" customHeight="1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ht="12.75" customHeight="1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ht="12.75" customHeight="1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ht="12.75" customHeight="1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ht="12.75" customHeight="1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ht="12.75" customHeight="1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ht="12.75" customHeight="1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ht="12.75" customHeight="1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ht="12.75" customHeight="1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ht="12.75" customHeight="1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ht="12.75" customHeight="1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ht="12.75" customHeight="1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ht="12.75" customHeight="1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ht="12.75" customHeight="1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ht="12.75" customHeight="1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ht="12.75" customHeight="1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ht="12.75" customHeight="1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ht="12.75" customHeight="1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ht="12.75" customHeight="1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ht="12.75" customHeight="1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ht="12.75" customHeight="1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ht="12.75" customHeight="1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ht="12.75" customHeight="1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ht="12.75" customHeight="1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ht="12.75" customHeight="1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ht="12.75" customHeight="1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ht="12.75" customHeight="1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ht="12.75" customHeight="1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ht="12.75" customHeight="1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ht="12.75" customHeight="1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ht="12.75" customHeight="1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ht="12.75" customHeight="1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ht="12.75" customHeight="1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ht="12.75" customHeight="1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ht="12.75" customHeight="1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ht="12.75" customHeight="1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ht="12.75" customHeight="1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ht="12.75" customHeight="1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ht="12.75" customHeight="1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ht="12.75" customHeight="1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ht="12.75" customHeight="1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ht="12.75" customHeight="1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ht="12.75" customHeight="1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ht="12.75" customHeight="1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ht="12.75" customHeight="1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ht="12.75" customHeight="1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ht="12.75" customHeight="1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ht="12.75" customHeight="1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ht="12.75" customHeight="1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ht="12.75" customHeight="1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ht="12.75" customHeight="1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ht="12.75" customHeight="1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ht="12.75" customHeight="1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ht="12.75" customHeight="1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ht="12.75" customHeight="1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ht="12.75" customHeight="1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ht="12.75" customHeight="1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ht="12.75" customHeight="1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ht="12.75" customHeight="1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ht="12.75" customHeight="1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ht="12.75" customHeight="1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ht="12.75" customHeight="1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ht="12.75" customHeight="1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ht="12.75" customHeight="1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ht="12.75" customHeight="1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ht="12.75" customHeight="1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ht="12.75" customHeight="1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ht="12.75" customHeight="1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ht="12.75" customHeight="1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ht="12.75" customHeight="1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ht="12.75" customHeight="1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ht="12.75" customHeight="1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ht="12.75" customHeight="1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ht="12.75" customHeight="1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ht="12.75" customHeight="1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ht="12.75" customHeight="1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ht="12.75" customHeight="1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ht="12.75" customHeight="1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ht="12.75" customHeight="1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ht="12.75" customHeight="1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ht="12.75" customHeight="1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ht="12.75" customHeight="1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ht="12.75" customHeight="1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ht="12.75" customHeight="1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ht="12.75" customHeight="1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ht="12.75" customHeight="1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ht="12.75" customHeight="1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ht="12.75" customHeight="1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ht="12.75" customHeight="1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ht="12.75" customHeight="1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ht="12.75" customHeight="1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ht="12.75" customHeight="1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ht="12.75" customHeight="1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ht="12.75" customHeight="1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ht="12.75" customHeight="1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ht="12.75" customHeight="1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ht="12.75" customHeight="1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ht="12.75" customHeight="1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ht="12.75" customHeight="1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ht="12.75" customHeight="1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ht="12.75" customHeight="1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ht="12.75" customHeight="1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ht="12.75" customHeight="1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ht="12.75" customHeight="1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ht="12.75" customHeight="1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ht="12.75" customHeight="1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ht="12.75" customHeight="1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ht="12.75" customHeight="1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ht="12.75" customHeight="1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ht="12.75" customHeight="1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ht="12.75" customHeight="1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ht="12.75" customHeight="1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ht="12.75" customHeight="1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ht="12.75" customHeight="1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ht="12.75" customHeight="1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ht="12.75" customHeight="1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ht="12.75" customHeight="1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ht="12.75" customHeight="1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ht="12.75" customHeight="1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ht="12.75" customHeight="1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ht="12.75" customHeight="1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ht="12.75" customHeight="1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ht="12.75" customHeight="1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ht="12.75" customHeight="1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ht="12.75" customHeight="1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ht="12.75" customHeight="1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ht="12.75" customHeight="1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ht="12.75" customHeight="1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ht="12.75" customHeight="1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ht="12.75" customHeight="1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ht="12.75" customHeight="1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ht="12.75" customHeight="1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ht="12.75" customHeight="1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ht="12.75" customHeight="1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ht="12.75" customHeight="1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ht="12.75" customHeight="1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ht="12.75" customHeight="1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ht="12.75" customHeight="1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ht="12.75" customHeight="1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ht="12.75" customHeight="1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ht="12.75" customHeight="1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ht="12.75" customHeight="1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ht="12.75" customHeight="1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ht="12.75" customHeight="1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ht="12.75" customHeight="1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ht="12.75" customHeight="1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ht="12.75" customHeight="1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ht="12.75" customHeight="1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ht="12.75" customHeight="1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ht="12.75" customHeight="1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ht="12.75" customHeight="1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ht="12.75" customHeight="1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ht="12.75" customHeight="1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ht="12.75" customHeight="1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ht="12.75" customHeight="1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ht="12.75" customHeight="1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ht="12.75" customHeight="1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ht="12.75" customHeight="1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ht="12.75" customHeight="1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ht="12.75" customHeight="1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ht="12.75" customHeight="1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ht="12.75" customHeight="1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ht="12.75" customHeight="1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ht="12.75" customHeight="1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ht="12.75" customHeight="1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ht="12.75" customHeight="1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ht="12.75" customHeight="1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ht="12.75" customHeight="1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ht="12.75" customHeight="1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ht="12.75" customHeight="1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ht="12.75" customHeight="1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ht="12.75" customHeight="1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ht="12.75" customHeight="1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ht="12.75" customHeight="1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ht="12.75" customHeight="1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ht="12.75" customHeight="1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ht="12.75" customHeight="1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ht="12.75" customHeight="1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ht="12.75" customHeight="1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ht="12.75" customHeight="1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ht="12.75" customHeight="1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ht="12.75" customHeight="1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ht="12.75" customHeight="1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ht="12.75" customHeight="1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ht="12.75" customHeight="1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ht="12.75" customHeight="1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ht="12.75" customHeight="1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ht="12.75" customHeight="1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ht="12.75" customHeight="1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ht="12.75" customHeight="1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ht="12.75" customHeight="1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ht="12.75" customHeight="1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ht="12.75" customHeight="1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ht="12.75" customHeight="1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ht="12.75" customHeight="1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ht="12.75" customHeight="1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ht="12.75" customHeight="1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ht="12.75" customHeight="1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ht="12.75" customHeight="1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ht="12.75" customHeight="1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ht="12.75" customHeight="1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ht="12.75" customHeight="1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ht="12.75" customHeight="1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ht="12.75" customHeight="1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ht="12.75" customHeight="1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ht="12.75" customHeight="1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ht="12.75" customHeight="1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ht="12.75" customHeight="1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ht="12.75" customHeight="1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ht="12.75" customHeight="1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ht="12.75" customHeight="1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ht="12.75" customHeight="1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ht="12.75" customHeight="1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ht="12.75" customHeight="1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ht="12.75" customHeight="1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ht="12.75" customHeight="1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ht="12.75" customHeight="1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ht="12.75" customHeight="1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ht="12.75" customHeight="1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ht="12.75" customHeight="1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ht="12.75" customHeight="1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ht="12.75" customHeight="1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ht="12.75" customHeight="1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ht="12.75" customHeight="1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ht="12.75" customHeight="1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ht="12.75" customHeight="1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ht="12.75" customHeight="1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ht="12.75" customHeight="1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ht="12.75" customHeight="1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ht="12.75" customHeight="1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ht="12.75" customHeight="1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ht="12.75" customHeight="1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ht="12.75" customHeight="1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ht="12.75" customHeight="1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ht="12.75" customHeight="1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ht="12.75" customHeight="1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ht="12.75" customHeight="1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ht="12.75" customHeight="1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ht="12.75" customHeight="1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ht="12.75" customHeight="1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ht="12.75" customHeight="1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ht="12.75" customHeight="1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ht="12.75" customHeight="1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ht="12.75" customHeight="1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ht="12.75" customHeight="1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ht="12.75" customHeight="1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ht="12.75" customHeight="1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ht="12.75" customHeight="1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ht="12.75" customHeight="1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ht="12.75" customHeight="1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ht="12.75" customHeight="1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ht="12.75" customHeight="1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ht="12.75" customHeight="1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ht="12.75" customHeight="1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ht="12.75" customHeight="1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ht="12.75" customHeight="1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ht="12.75" customHeight="1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ht="12.75" customHeight="1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ht="12.75" customHeight="1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ht="12.75" customHeight="1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ht="12.75" customHeight="1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ht="12.75" customHeight="1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ht="12.75" customHeight="1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ht="12.75" customHeight="1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ht="12.75" customHeight="1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ht="12.75" customHeight="1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ht="12.75" customHeight="1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ht="12.75" customHeight="1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ht="12.75" customHeight="1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ht="12.75" customHeight="1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ht="12.75" customHeight="1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ht="12.75" customHeight="1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ht="12.75" customHeight="1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ht="12.75" customHeight="1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ht="12.75" customHeight="1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ht="12.75" customHeight="1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ht="12.75" customHeight="1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ht="12.75" customHeight="1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ht="12.75" customHeight="1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ht="12.75" customHeight="1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ht="12.75" customHeight="1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ht="12.75" customHeight="1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ht="12.75" customHeight="1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ht="12.75" customHeight="1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ht="12.75" customHeight="1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ht="12.75" customHeight="1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ht="12.75" customHeight="1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ht="12.75" customHeight="1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ht="12.75" customHeight="1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ht="12.75" customHeight="1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ht="12.75" customHeight="1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ht="12.75" customHeight="1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ht="12.75" customHeight="1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ht="12.75" customHeight="1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ht="12.75" customHeight="1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ht="12.75" customHeight="1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ht="12.75" customHeight="1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ht="12.75" customHeight="1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ht="12.75" customHeight="1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ht="12.75" customHeight="1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ht="12.75" customHeight="1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ht="12.75" customHeight="1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ht="12.75" customHeight="1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ht="12.75" customHeight="1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ht="12.75" customHeight="1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ht="12.75" customHeight="1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ht="12.75" customHeight="1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ht="12.75" customHeight="1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ht="12.75" customHeight="1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ht="12.75" customHeight="1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ht="12.75" customHeight="1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ht="12.75" customHeight="1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ht="12.75" customHeight="1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ht="12.75" customHeight="1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ht="12.75" customHeight="1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ht="12.75" customHeight="1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ht="12.75" customHeight="1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ht="12.75" customHeight="1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ht="12.75" customHeight="1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ht="12.75" customHeight="1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ht="12.75" customHeight="1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ht="12.75" customHeight="1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ht="12.75" customHeight="1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ht="12.75" customHeight="1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ht="12.75" customHeight="1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ht="12.75" customHeight="1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ht="12.75" customHeight="1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ht="12.75" customHeight="1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ht="12.75" customHeight="1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ht="12.75" customHeight="1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ht="12.75" customHeight="1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ht="12.75" customHeight="1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ht="12.75" customHeight="1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ht="12.75" customHeight="1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ht="12.75" customHeight="1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ht="12.75" customHeight="1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ht="12.75" customHeight="1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ht="12.75" customHeight="1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ht="12.75" customHeight="1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ht="12.75" customHeight="1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ht="12.75" customHeight="1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ht="12.75" customHeight="1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ht="12.75" customHeight="1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ht="12.75" customHeight="1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ht="12.75" customHeight="1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ht="12.75" customHeight="1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ht="12.75" customHeight="1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ht="12.75" customHeight="1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ht="12.75" customHeight="1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ht="12.75" customHeight="1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ht="12.75" customHeight="1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ht="12.75" customHeight="1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ht="12.75" customHeight="1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ht="12.75" customHeight="1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ht="12.75" customHeight="1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ht="12.75" customHeight="1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ht="12.75" customHeight="1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ht="12.75" customHeight="1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ht="12.75" customHeight="1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ht="12.75" customHeight="1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ht="12.75" customHeight="1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ht="12.75" customHeight="1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ht="12.75" customHeight="1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ht="12.75" customHeight="1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ht="12.75" customHeight="1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ht="12.75" customHeight="1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ht="12.75" customHeight="1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ht="12.75" customHeight="1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ht="12.75" customHeight="1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ht="12.75" customHeight="1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ht="12.75" customHeight="1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ht="12.75" customHeight="1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ht="12.75" customHeight="1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ht="12.75" customHeight="1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ht="12.75" customHeight="1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ht="12.75" customHeight="1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ht="12.75" customHeight="1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ht="12.75" customHeight="1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ht="12.75" customHeight="1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ht="12.75" customHeight="1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ht="12.75" customHeight="1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ht="12.75" customHeight="1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ht="12.75" customHeight="1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ht="12.75" customHeight="1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ht="12.75" customHeight="1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ht="12.75" customHeight="1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ht="12.75" customHeight="1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ht="12.75" customHeight="1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ht="12.75" customHeight="1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ht="12.75" customHeight="1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ht="12.75" customHeight="1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ht="12.75" customHeight="1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ht="12.75" customHeight="1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ht="12.75" customHeight="1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ht="12.75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ht="12.75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ht="12.75" customHeight="1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ht="12.75" customHeight="1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ht="12.75" customHeight="1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ht="12.75" customHeight="1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ht="12.75" customHeight="1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ht="12.75" customHeight="1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ht="12.75" customHeight="1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ht="12.75" customHeight="1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ht="12.75" customHeight="1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ht="12.75" customHeight="1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ht="12.75" customHeight="1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ht="12.75" customHeight="1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ht="12.75" customHeight="1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ht="12.75" customHeight="1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ht="12.75" customHeight="1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ht="12.75" customHeight="1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ht="12.75" customHeight="1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ht="12.75" customHeight="1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ht="12.75" customHeight="1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ht="12.75" customHeight="1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ht="12.75" customHeight="1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ht="12.75" customHeight="1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ht="12.75" customHeight="1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ht="12.75" customHeight="1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ht="12.75" customHeight="1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ht="12.75" customHeight="1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ht="12.75" customHeight="1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ht="12.75" customHeight="1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ht="12.75" customHeight="1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ht="12.75" customHeight="1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ht="12.75" customHeight="1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ht="12.75" customHeight="1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ht="12.75" customHeight="1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ht="12.75" customHeight="1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ht="12.75" customHeight="1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ht="12.75" customHeight="1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ht="12.75" customHeight="1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ht="12.75" customHeight="1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ht="12.75" customHeight="1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ht="12.75" customHeight="1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ht="12.75" customHeight="1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ht="12.75" customHeight="1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ht="12.75" customHeight="1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ht="12.75" customHeight="1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ht="12.75" customHeight="1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ht="12.75" customHeight="1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ht="12.75" customHeight="1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ht="12.75" customHeight="1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ht="12.75" customHeight="1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ht="12.75" customHeight="1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ht="12.75" customHeight="1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ht="12.75" customHeight="1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ht="12.75" customHeight="1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ht="12.75" customHeight="1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ht="12.75" customHeight="1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ht="12.75" customHeight="1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ht="12.75" customHeight="1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ht="12.75" customHeight="1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ht="12.75" customHeight="1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ht="12.75" customHeight="1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ht="12.75" customHeight="1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ht="12.75" customHeight="1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ht="12.75" customHeight="1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ht="12.75" customHeight="1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ht="12.75" customHeight="1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ht="12.75" customHeight="1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ht="12.75" customHeight="1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ht="12.75" customHeight="1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ht="12.75" customHeight="1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ht="12.75" customHeight="1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ht="12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ht="12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ht="12.75" customHeight="1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ht="12.75" customHeight="1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ht="12.75" customHeight="1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ht="12.75" customHeight="1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ht="12.75" customHeight="1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ht="12.75" customHeight="1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ht="12.75" customHeight="1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ht="12.75" customHeight="1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ht="12.75" customHeight="1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ht="12.75" customHeight="1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ht="12.75" customHeight="1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ht="12.75" customHeight="1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ht="12.75" customHeight="1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ht="12.75" customHeight="1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ht="12.75" customHeight="1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ht="12.75" customHeight="1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ht="12.75" customHeight="1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ht="12.75" customHeight="1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ht="12.75" customHeight="1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ht="12.75" customHeight="1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ht="12.75" customHeight="1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ht="12.75" customHeight="1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ht="12.75" customHeight="1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ht="12.75" customHeight="1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ht="12.75" customHeight="1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ht="12.75" customHeight="1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ht="12.75" customHeight="1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ht="12.75" customHeight="1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ht="12.75" customHeight="1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ht="12.75" customHeight="1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ht="12.75" customHeight="1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ht="12.75" customHeight="1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ht="12.75" customHeight="1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ht="12.75" customHeight="1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ht="12.75" customHeight="1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ht="12.75" customHeight="1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ht="12.75" customHeight="1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ht="12.75" customHeight="1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ht="12.75" customHeight="1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ht="12.75" customHeight="1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ht="12.75" customHeight="1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ht="12.75" customHeight="1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ht="12.75" customHeight="1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ht="12.75" customHeight="1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ht="12.75" customHeight="1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ht="12.75" customHeight="1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ht="12.75" customHeight="1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ht="12.75" customHeight="1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ht="12.75" customHeight="1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ht="12.75" customHeight="1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ht="12.75" customHeight="1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ht="12.75" customHeight="1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ht="12.75" customHeight="1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ht="12.75" customHeight="1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ht="12.75" customHeight="1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ht="12.75" customHeight="1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ht="12.75" customHeight="1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ht="12.75" customHeight="1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ht="12.75" customHeight="1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ht="12.75" customHeight="1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ht="12.75" customHeight="1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ht="12.75" customHeight="1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ht="12.75" customHeight="1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ht="12.75" customHeight="1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ht="12.75" customHeight="1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ht="12.75" customHeight="1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ht="12.75" customHeight="1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ht="12.75" customHeight="1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ht="12.75" customHeight="1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ht="12.75" customHeight="1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ht="12.75" customHeight="1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ht="12.75" customHeight="1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ht="12.75" customHeight="1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ht="12.75" customHeight="1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ht="12.75" customHeight="1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ht="12.75" customHeight="1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ht="12.75" customHeight="1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ht="12.75" customHeight="1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ht="12.75" customHeight="1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ht="12.75" customHeight="1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ht="12.75" customHeight="1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ht="12.75" customHeight="1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ht="12.75" customHeight="1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ht="12.75" customHeight="1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ht="12.75" customHeight="1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ht="12.75" customHeight="1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ht="12.75" customHeight="1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ht="12.75" customHeight="1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ht="12.75" customHeight="1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ht="12.75" customHeight="1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ht="12.75" customHeight="1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ht="12.75" customHeight="1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ht="12.75" customHeight="1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ht="12.75" customHeight="1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ht="12.75" customHeight="1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ht="12.75" customHeight="1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ht="12.75" customHeight="1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ht="12.75" customHeight="1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ht="12.75" customHeight="1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ht="12.75" customHeight="1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ht="12.75" customHeight="1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ht="12.75" customHeight="1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ht="12.75" customHeight="1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ht="12.75" customHeight="1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ht="12.75" customHeight="1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ht="12.75" customHeight="1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ht="12.75" customHeight="1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ht="12.75" customHeight="1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ht="12.75" customHeight="1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ht="12.75" customHeight="1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ht="12.75" customHeight="1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ht="12.75" customHeight="1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ht="12.75" customHeight="1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ht="12.75" customHeight="1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ht="12.75" customHeight="1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ht="12.75" customHeight="1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ht="12.75" customHeight="1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ht="12.75" customHeight="1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ht="12.75" customHeight="1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ht="12.75" customHeight="1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ht="12.75" customHeight="1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ht="12.75" customHeight="1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ht="12.75" customHeight="1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ht="12.75" customHeight="1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ht="12.75" customHeight="1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ht="12.75" customHeight="1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ht="12.75" customHeight="1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ht="12.75" customHeight="1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ht="12.75" customHeight="1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ht="12.75" customHeight="1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ht="12.75" customHeight="1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ht="12.75" customHeight="1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ht="12.75" customHeight="1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ht="12.75" customHeight="1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ht="12.75" customHeight="1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ht="12.75" customHeight="1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ht="12.75" customHeight="1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ht="12.75" customHeight="1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ht="12.75" customHeight="1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ht="12.75" customHeight="1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ht="12.75" customHeight="1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ht="12.75" customHeight="1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ht="12.75" customHeight="1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ht="12.75" customHeight="1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ht="12.75" customHeight="1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ht="12.75" customHeight="1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ht="12.75" customHeight="1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ht="12.75" customHeight="1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ht="12.75" customHeight="1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ht="12.75" customHeight="1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ht="12.75" customHeight="1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ht="12.75" customHeight="1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ht="12.75" customHeight="1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ht="12.75" customHeight="1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ht="12.75" customHeight="1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ht="12.75" customHeight="1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ht="12.75" customHeight="1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ht="12.75" customHeight="1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ht="12.75" customHeight="1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ht="12.75" customHeight="1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ht="12.75" customHeight="1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ht="12.75" customHeight="1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ht="12.75" customHeight="1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ht="12.75" customHeight="1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ht="12.75" customHeight="1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ht="12.75" customHeight="1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ht="12.75" customHeight="1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ht="12.75" customHeight="1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ht="12.75" customHeight="1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ht="12.75" customHeight="1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ht="12.75" customHeight="1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ht="12.75" customHeight="1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ht="12.75" customHeight="1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ht="12.75" customHeight="1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ht="12.75" customHeight="1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ht="12.75" customHeight="1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ht="12.75" customHeight="1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ht="12.75" customHeight="1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ht="12.75" customHeight="1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ht="12.75" customHeight="1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ht="12.75" customHeight="1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ht="12.75" customHeight="1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ht="12.75" customHeight="1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ht="12.75" customHeight="1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ht="12.75" customHeight="1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ht="12.75" customHeight="1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ht="12.75" customHeight="1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ht="12.75" customHeight="1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ht="12.75" customHeight="1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ht="12.75" customHeight="1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ht="12.75" customHeight="1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ht="12.75" customHeight="1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ht="12.75" customHeight="1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ht="12.75" customHeight="1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ht="12.75" customHeight="1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ht="12.75" customHeight="1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ht="12.75" customHeight="1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ht="12.75" customHeight="1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ht="12.75" customHeight="1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ht="12.75" customHeight="1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ht="12.75" customHeight="1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ht="12.75" customHeight="1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ht="12.75" customHeight="1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ht="12.75" customHeight="1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ht="12.75" customHeight="1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ht="12.75" customHeight="1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ht="12.75" customHeight="1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ht="12.75" customHeight="1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ht="12.75" customHeight="1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ht="12.75" customHeight="1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ht="12.75" customHeight="1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ht="12.75" customHeight="1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ht="12.75" customHeight="1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ht="12.75" customHeight="1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ht="12.75" customHeight="1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ht="12.75" customHeight="1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ht="12.75" customHeight="1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ht="12.75" customHeight="1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ht="12.75" customHeight="1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ht="12.75" customHeight="1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ht="12.75" customHeight="1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ht="12.75" customHeight="1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ht="12.75" customHeight="1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ht="12.75" customHeight="1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ht="12.75" customHeight="1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ht="12.75" customHeight="1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ht="12.75" customHeight="1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ht="12.75" customHeight="1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ht="12.75" customHeight="1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ht="12.75" customHeight="1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ht="12.75" customHeight="1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ht="12.75" customHeight="1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ht="12.75" customHeight="1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ht="12.75" customHeight="1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ht="12.75" customHeight="1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ht="12.75" customHeight="1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ht="12.75" customHeight="1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ht="12.75" customHeight="1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ht="12.75" customHeight="1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ht="12.75" customHeight="1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ht="12.75" customHeight="1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ht="12.75" customHeight="1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ht="12.75" customHeight="1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ht="12.75" customHeight="1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</sheetData>
  <mergeCells count="3">
    <mergeCell ref="A2:J9"/>
    <mergeCell ref="A12:J19"/>
    <mergeCell ref="A22:J29"/>
  </mergeCells>
  <printOptions/>
  <pageMargins bottom="1.0" footer="0.0" header="0.0" left="0.75" right="0.75" top="1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25"/>
    <col customWidth="1" min="2" max="2" width="11.5"/>
    <col customWidth="1" min="3" max="3" width="7.63"/>
    <col customWidth="1" min="4" max="4" width="12.88"/>
    <col customWidth="1" min="5" max="5" width="7.63"/>
    <col customWidth="1" min="6" max="6" width="12.38"/>
    <col customWidth="1" min="7" max="7" width="7.63"/>
    <col customWidth="1" min="8" max="8" width="13.63"/>
    <col customWidth="1" min="9" max="26" width="7.63"/>
  </cols>
  <sheetData>
    <row r="1" ht="18.0" customHeight="1">
      <c r="A1" s="80" t="s">
        <v>42</v>
      </c>
      <c r="B1" s="81"/>
      <c r="C1" s="82"/>
      <c r="D1" s="83"/>
      <c r="E1" s="82"/>
      <c r="F1" s="83"/>
      <c r="G1" s="82"/>
      <c r="H1" s="83"/>
    </row>
    <row r="2" ht="18.0" customHeight="1">
      <c r="A2" s="84"/>
      <c r="B2" s="82"/>
      <c r="C2" s="82"/>
      <c r="D2" s="83"/>
      <c r="E2" s="82"/>
      <c r="F2" s="83"/>
      <c r="G2" s="82"/>
      <c r="H2" s="83"/>
    </row>
    <row r="3" ht="18.0" customHeight="1">
      <c r="A3" s="85" t="s">
        <v>43</v>
      </c>
      <c r="B3" s="85" t="s">
        <v>0</v>
      </c>
      <c r="C3" s="85" t="s">
        <v>44</v>
      </c>
      <c r="D3" s="86" t="s">
        <v>45</v>
      </c>
      <c r="E3" s="85" t="s">
        <v>46</v>
      </c>
      <c r="F3" s="86" t="s">
        <v>45</v>
      </c>
      <c r="G3" s="85" t="s">
        <v>47</v>
      </c>
      <c r="H3" s="86" t="s">
        <v>45</v>
      </c>
    </row>
    <row r="4" ht="18.0" customHeight="1">
      <c r="A4" s="87" t="s">
        <v>48</v>
      </c>
      <c r="B4" s="88" t="s">
        <v>1</v>
      </c>
      <c r="C4" s="88" t="s">
        <v>49</v>
      </c>
      <c r="D4" s="89"/>
      <c r="E4" s="88" t="s">
        <v>49</v>
      </c>
      <c r="F4" s="89"/>
      <c r="G4" s="88" t="s">
        <v>49</v>
      </c>
      <c r="H4" s="89"/>
    </row>
    <row r="5" ht="18.0" customHeight="1">
      <c r="A5" s="87" t="s">
        <v>48</v>
      </c>
      <c r="B5" s="87"/>
      <c r="C5" s="87"/>
      <c r="D5" s="89"/>
      <c r="E5" s="87"/>
      <c r="F5" s="90"/>
      <c r="G5" s="87"/>
      <c r="H5" s="90"/>
    </row>
    <row r="6" ht="18.0" customHeight="1">
      <c r="A6" s="87" t="s">
        <v>48</v>
      </c>
      <c r="B6" s="87"/>
      <c r="C6" s="87"/>
      <c r="D6" s="90"/>
      <c r="E6" s="87"/>
      <c r="F6" s="90"/>
      <c r="G6" s="87"/>
      <c r="H6" s="90"/>
    </row>
    <row r="7" ht="18.0" customHeight="1">
      <c r="A7" s="87" t="s">
        <v>48</v>
      </c>
      <c r="B7" s="87"/>
      <c r="C7" s="87"/>
      <c r="D7" s="90"/>
      <c r="E7" s="87"/>
      <c r="F7" s="90"/>
      <c r="G7" s="87"/>
      <c r="H7" s="90"/>
    </row>
    <row r="8" ht="18.0" customHeight="1">
      <c r="A8" s="87" t="s">
        <v>48</v>
      </c>
      <c r="B8" s="87"/>
      <c r="C8" s="87"/>
      <c r="D8" s="90"/>
      <c r="E8" s="87"/>
      <c r="F8" s="90"/>
      <c r="G8" s="87"/>
      <c r="H8" s="90"/>
    </row>
    <row r="9" ht="18.0" customHeight="1">
      <c r="A9" s="87" t="s">
        <v>48</v>
      </c>
      <c r="B9" s="87"/>
      <c r="C9" s="87"/>
      <c r="D9" s="90"/>
      <c r="E9" s="87"/>
      <c r="F9" s="90"/>
      <c r="G9" s="87"/>
      <c r="H9" s="90"/>
    </row>
    <row r="10" ht="18.0" customHeight="1">
      <c r="A10" s="87" t="s">
        <v>48</v>
      </c>
      <c r="B10" s="87"/>
      <c r="C10" s="87"/>
      <c r="D10" s="90"/>
      <c r="E10" s="87"/>
      <c r="F10" s="90"/>
      <c r="G10" s="87"/>
      <c r="H10" s="90"/>
    </row>
    <row r="11" ht="18.0" customHeight="1">
      <c r="A11" s="87" t="s">
        <v>48</v>
      </c>
      <c r="B11" s="87"/>
      <c r="C11" s="87"/>
      <c r="D11" s="90"/>
      <c r="E11" s="87"/>
      <c r="F11" s="90"/>
      <c r="G11" s="87"/>
      <c r="H11" s="90"/>
    </row>
    <row r="12" ht="18.0" customHeight="1">
      <c r="A12" s="84"/>
      <c r="B12" s="82"/>
      <c r="C12" s="82"/>
      <c r="D12" s="83"/>
      <c r="E12" s="82"/>
      <c r="F12" s="83"/>
      <c r="G12" s="82"/>
      <c r="H12" s="83"/>
    </row>
    <row r="13" ht="18.0" customHeight="1"/>
    <row r="14" ht="18.0" customHeight="1"/>
    <row r="15" ht="18.0" customHeight="1"/>
    <row r="16" ht="18.0" customHeight="1"/>
    <row r="17" ht="18.0" customHeight="1"/>
    <row r="18" ht="18.0" customHeight="1"/>
    <row r="19" ht="18.0" customHeight="1"/>
    <row r="20" ht="18.0" customHeight="1"/>
    <row r="21" ht="18.0" customHeight="1"/>
    <row r="22" ht="18.0" customHeight="1"/>
    <row r="23" ht="18.0" customHeight="1"/>
    <row r="24" ht="18.0" customHeight="1"/>
    <row r="25" ht="18.0" customHeight="1"/>
    <row r="26" ht="18.0" customHeight="1"/>
    <row r="27" ht="18.0" customHeight="1"/>
    <row r="28" ht="18.0" customHeight="1"/>
    <row r="29" ht="18.0" customHeight="1"/>
    <row r="30" ht="18.0" customHeight="1"/>
    <row r="31" ht="18.0" customHeight="1"/>
    <row r="32" ht="18.0" customHeight="1"/>
    <row r="33" ht="18.0" customHeight="1"/>
    <row r="34" ht="18.0" customHeight="1"/>
    <row r="35" ht="18.0" customHeight="1"/>
    <row r="36" ht="18.0" customHeight="1"/>
    <row r="37" ht="18.0" customHeight="1"/>
    <row r="38" ht="18.0" customHeight="1"/>
    <row r="39" ht="18.0" customHeight="1"/>
    <row r="40" ht="18.0" customHeight="1"/>
    <row r="41" ht="18.0" customHeight="1"/>
    <row r="42" ht="18.0" customHeight="1"/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2020-09-18T03:10:57Z</dcterms:created>
  <dc:creator>木村壽巳</dc:creator>
</cp:coreProperties>
</file>