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検証シート" sheetId="1" r:id="rId4"/>
    <sheet state="visible" name="画像" sheetId="2" r:id="rId5"/>
    <sheet state="visible" name="気づき" sheetId="3" r:id="rId6"/>
    <sheet state="visible" name="検証終了通貨" sheetId="4" r:id="rId7"/>
  </sheets>
  <definedNames/>
  <calcPr/>
  <extLst>
    <ext uri="GoogleSheetsCustomDataVersion1">
      <go:sheetsCustomData xmlns:go="http://customooxmlschemas.google.com/" r:id="rId8" roundtripDataSignature="AMtx7mjf9MqIESL5CKotTE2RK5249m2h2Q=="/>
    </ext>
  </extLst>
</workbook>
</file>

<file path=xl/sharedStrings.xml><?xml version="1.0" encoding="utf-8"?>
<sst xmlns="http://schemas.openxmlformats.org/spreadsheetml/2006/main" count="68" uniqueCount="57">
  <si>
    <t>通貨ペア</t>
  </si>
  <si>
    <t>USD/JPY</t>
  </si>
  <si>
    <t>時間足</t>
  </si>
  <si>
    <t>4H足</t>
  </si>
  <si>
    <t>当初資金</t>
  </si>
  <si>
    <t>エントリー理由</t>
  </si>
  <si>
    <t>手順１：トレンド初期のゾーンの確認（主要な高値（安値）からFIB23.6あたりまでの戻りを確認する。</t>
  </si>
  <si>
    <t>手順２：トレンド初期のゾーンの中でFIB38.2以上の戻りを確認する。</t>
  </si>
  <si>
    <t>手順３：手順２で引いたFIBの0.0ラインの高値（安値）をブレイクしたらエントリー、損切はエントリーされるまでの安値－1pip（高値＋1pip）、利確はFIB-61.8ライン。</t>
  </si>
  <si>
    <t>キャンセル理由</t>
  </si>
  <si>
    <t>エントリーする前に手順２で引いたFIBラインの重要な安値（高値）を更新した場合。</t>
  </si>
  <si>
    <t>No.</t>
  </si>
  <si>
    <t>エントリー</t>
  </si>
  <si>
    <r>
      <rPr>
        <rFont val="游ゴシック"/>
        <b/>
        <color theme="1"/>
        <sz val="11.0"/>
      </rPr>
      <t>決済</t>
    </r>
    <r>
      <rPr>
        <rFont val="游ゴシック"/>
        <b/>
        <color theme="1"/>
        <sz val="9.0"/>
      </rPr>
      <t>(利確:1.27~2, 損切:-1,引分:0)</t>
    </r>
  </si>
  <si>
    <t>残金（円)</t>
  </si>
  <si>
    <t>損失上限（リスク3%）</t>
  </si>
  <si>
    <t>損益額</t>
  </si>
  <si>
    <t>備考</t>
  </si>
  <si>
    <t>日付</t>
  </si>
  <si>
    <t>買い1／売り2</t>
  </si>
  <si>
    <t>当初</t>
  </si>
  <si>
    <t>S/L 2/24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</si>
  <si>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</si>
  <si>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</si>
  <si>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</si>
  <si>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</si>
  <si>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</si>
  <si>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</si>
  <si>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</si>
  <si>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</si>
  <si>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画像１</t>
  </si>
  <si>
    <t>トレンド反転の確認</t>
  </si>
  <si>
    <t>画像２</t>
  </si>
  <si>
    <t>トレンド初期ゾーンの確認</t>
  </si>
  <si>
    <t>画像３</t>
  </si>
  <si>
    <t>（画像２の拡大版）</t>
  </si>
  <si>
    <t>エントリー、決済、損切</t>
  </si>
  <si>
    <t>気付き　質問</t>
  </si>
  <si>
    <t>売りエントリー後は下降継続したが、利確ポイントに達する前に反転し、相場は上昇し損切ポイントをヒットした。</t>
  </si>
  <si>
    <t>感想</t>
  </si>
  <si>
    <t>今後</t>
  </si>
  <si>
    <t>検証終了通貨</t>
  </si>
  <si>
    <t>ルール</t>
  </si>
  <si>
    <t>日足</t>
  </si>
  <si>
    <t>終了日</t>
  </si>
  <si>
    <t>4Ｈ足</t>
  </si>
  <si>
    <t>１Ｈ足</t>
  </si>
  <si>
    <t>PB</t>
  </si>
  <si>
    <t>〇</t>
  </si>
  <si>
    <t>2022.3.21</t>
  </si>
  <si>
    <t>2022.2.23</t>
  </si>
  <si>
    <t>2022.3.20</t>
  </si>
  <si>
    <t>EB</t>
  </si>
  <si>
    <t>2022.4.13</t>
  </si>
  <si>
    <t>フィボナッチ</t>
  </si>
  <si>
    <t>○</t>
  </si>
  <si>
    <t>2022.6.4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</si>
</sst>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_ "/>
    <numFmt numFmtId="165" formatCode="#,##0_);[Red]\(#,##0\)"/>
    <numFmt numFmtId="166" formatCode="yyyy/m/d"/>
    <numFmt numFmtId="167" formatCode="0.0%"/>
  </numFmts>
  <fonts count="14">
    <font>
      <sz val="11.0"/>
      <color theme="1"/>
      <name val="游ゴシック"/>
      <scheme val="minor"/>
    </font>
    <font>
      <b/>
      <sz val="11.0"/>
      <color theme="1"/>
      <name val="游ゴシック"/>
    </font>
    <font>
      <color theme="1"/>
      <name val="Calibri"/>
    </font>
    <font>
      <sz val="11.0"/>
      <color theme="1"/>
      <name val="游ゴシック"/>
    </font>
    <font>
      <b/>
      <sz val="9.0"/>
      <color theme="1"/>
      <name val="游ゴシック"/>
    </font>
    <font/>
    <font>
      <b/>
      <color theme="1"/>
      <name val="游ゴシック"/>
    </font>
    <font>
      <color theme="1"/>
      <name val="游ゴシック"/>
    </font>
    <font>
      <sz val="11.0"/>
      <color theme="1"/>
      <name val="Arial"/>
    </font>
    <font>
      <b/>
      <sz val="12.0"/>
      <color rgb="FF000000"/>
      <name val="MS PGothic"/>
    </font>
    <font>
      <sz val="11.0"/>
      <color rgb="FF000000"/>
      <name val="MS PGothic"/>
    </font>
    <font>
      <b/>
      <sz val="14.0"/>
      <color rgb="FF000000"/>
      <name val="MS PGothic"/>
    </font>
    <font>
      <sz val="14.0"/>
      <color rgb="FF000000"/>
      <name val="MS PGothic"/>
    </font>
    <font>
      <b/>
      <sz val="14.0"/>
      <color rgb="FFFF0000"/>
      <name val="MS PGothic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9CC2E5"/>
        <bgColor rgb="FF9CC2E5"/>
      </patternFill>
    </fill>
  </fills>
  <borders count="18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164" xfId="0" applyAlignment="1" applyFont="1" applyNumberFormat="1">
      <alignment vertical="center"/>
    </xf>
    <xf borderId="1" fillId="0" fontId="1" numFmtId="0" xfId="0" applyAlignment="1" applyBorder="1" applyFont="1">
      <alignment vertical="center"/>
    </xf>
    <xf borderId="2" fillId="0" fontId="4" numFmtId="0" xfId="0" applyAlignment="1" applyBorder="1" applyFont="1">
      <alignment horizontal="left" vertical="center"/>
    </xf>
    <xf borderId="3" fillId="0" fontId="1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vertical="center"/>
    </xf>
    <xf borderId="5" fillId="0" fontId="6" numFmtId="0" xfId="0" applyAlignment="1" applyBorder="1" applyFont="1">
      <alignment horizontal="center" vertical="center"/>
    </xf>
    <xf borderId="8" fillId="0" fontId="1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9" fillId="0" fontId="3" numFmtId="0" xfId="0" applyAlignment="1" applyBorder="1" applyFont="1">
      <alignment horizontal="center" vertical="center"/>
    </xf>
    <xf borderId="2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5" fillId="0" fontId="3" numFmtId="165" xfId="0" applyAlignment="1" applyBorder="1" applyFont="1" applyNumberFormat="1">
      <alignment vertical="center"/>
    </xf>
    <xf borderId="6" fillId="0" fontId="3" numFmtId="165" xfId="0" applyAlignment="1" applyBorder="1" applyFont="1" applyNumberFormat="1">
      <alignment vertical="center"/>
    </xf>
    <xf borderId="7" fillId="0" fontId="3" numFmtId="165" xfId="0" applyAlignment="1" applyBorder="1" applyFont="1" applyNumberFormat="1">
      <alignment vertical="center"/>
    </xf>
    <xf borderId="5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vertical="center"/>
    </xf>
    <xf borderId="1" fillId="0" fontId="3" numFmtId="166" xfId="0" applyAlignment="1" applyBorder="1" applyFont="1" applyNumberFormat="1">
      <alignment readingOrder="0" vertical="center"/>
    </xf>
    <xf borderId="2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readingOrder="0" vertical="center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0" fillId="0" fontId="3" numFmtId="165" xfId="0" applyAlignment="1" applyFont="1" applyNumberFormat="1">
      <alignment vertical="center"/>
    </xf>
    <xf borderId="2" fillId="0" fontId="3" numFmtId="38" xfId="0" applyAlignment="1" applyBorder="1" applyFont="1" applyNumberFormat="1">
      <alignment vertical="center"/>
    </xf>
    <xf borderId="3" fillId="0" fontId="3" numFmtId="38" xfId="0" applyAlignment="1" applyBorder="1" applyFont="1" applyNumberFormat="1">
      <alignment vertical="center"/>
    </xf>
    <xf borderId="4" fillId="0" fontId="3" numFmtId="38" xfId="0" applyAlignment="1" applyBorder="1" applyFont="1" applyNumberFormat="1">
      <alignment vertical="center"/>
    </xf>
    <xf borderId="0" fillId="0" fontId="3" numFmtId="165" xfId="0" applyAlignment="1" applyFont="1" applyNumberFormat="1">
      <alignment readingOrder="0" vertical="center"/>
    </xf>
    <xf borderId="11" fillId="0" fontId="3" numFmtId="166" xfId="0" applyAlignment="1" applyBorder="1" applyFont="1" applyNumberFormat="1">
      <alignment vertical="center"/>
    </xf>
    <xf borderId="10" fillId="0" fontId="3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2" fillId="0" fontId="3" numFmtId="0" xfId="0" applyAlignment="1" applyBorder="1" applyFont="1">
      <alignment vertical="center"/>
    </xf>
    <xf borderId="10" fillId="0" fontId="3" numFmtId="38" xfId="0" applyAlignment="1" applyBorder="1" applyFont="1" applyNumberFormat="1">
      <alignment vertical="center"/>
    </xf>
    <xf borderId="0" fillId="0" fontId="3" numFmtId="38" xfId="0" applyAlignment="1" applyFont="1" applyNumberFormat="1">
      <alignment vertical="center"/>
    </xf>
    <xf borderId="12" fillId="0" fontId="3" numFmtId="38" xfId="0" applyAlignment="1" applyBorder="1" applyFont="1" applyNumberFormat="1">
      <alignment vertical="center"/>
    </xf>
    <xf borderId="0" fillId="0" fontId="1" numFmtId="165" xfId="0" applyAlignment="1" applyFont="1" applyNumberFormat="1">
      <alignment vertical="center"/>
    </xf>
    <xf borderId="11" fillId="2" fontId="3" numFmtId="166" xfId="0" applyAlignment="1" applyBorder="1" applyFill="1" applyFont="1" applyNumberFormat="1">
      <alignment vertical="center"/>
    </xf>
    <xf borderId="10" fillId="2" fontId="3" numFmtId="0" xfId="0" applyAlignment="1" applyBorder="1" applyFont="1">
      <alignment horizontal="center" vertical="center"/>
    </xf>
    <xf borderId="10" fillId="2" fontId="3" numFmtId="0" xfId="0" applyAlignment="1" applyBorder="1" applyFont="1">
      <alignment vertical="center"/>
    </xf>
    <xf borderId="0" fillId="2" fontId="3" numFmtId="0" xfId="0" applyAlignment="1" applyFont="1">
      <alignment vertical="center"/>
    </xf>
    <xf borderId="12" fillId="2" fontId="3" numFmtId="0" xfId="0" applyAlignment="1" applyBorder="1" applyFont="1">
      <alignment vertical="center"/>
    </xf>
    <xf borderId="0" fillId="2" fontId="3" numFmtId="165" xfId="0" applyAlignment="1" applyFont="1" applyNumberFormat="1">
      <alignment vertical="center"/>
    </xf>
    <xf borderId="10" fillId="2" fontId="3" numFmtId="38" xfId="0" applyAlignment="1" applyBorder="1" applyFont="1" applyNumberFormat="1">
      <alignment vertical="center"/>
    </xf>
    <xf borderId="0" fillId="2" fontId="3" numFmtId="38" xfId="0" applyAlignment="1" applyFont="1" applyNumberFormat="1">
      <alignment vertical="center"/>
    </xf>
    <xf borderId="12" fillId="2" fontId="3" numFmtId="38" xfId="0" applyAlignment="1" applyBorder="1" applyFont="1" applyNumberFormat="1">
      <alignment vertical="center"/>
    </xf>
    <xf borderId="0" fillId="2" fontId="7" numFmtId="0" xfId="0" applyAlignment="1" applyFont="1">
      <alignment vertical="center"/>
    </xf>
    <xf borderId="13" fillId="2" fontId="3" numFmtId="0" xfId="0" applyAlignment="1" applyBorder="1" applyFont="1">
      <alignment vertical="center"/>
    </xf>
    <xf borderId="0" fillId="2" fontId="2" numFmtId="0" xfId="0" applyAlignment="1" applyFont="1">
      <alignment vertical="center"/>
    </xf>
    <xf borderId="8" fillId="2" fontId="3" numFmtId="166" xfId="0" applyAlignment="1" applyBorder="1" applyFont="1" applyNumberFormat="1">
      <alignment vertical="center"/>
    </xf>
    <xf borderId="14" fillId="2" fontId="3" numFmtId="0" xfId="0" applyAlignment="1" applyBorder="1" applyFont="1">
      <alignment horizontal="center" vertical="center"/>
    </xf>
    <xf borderId="14" fillId="2" fontId="3" numFmtId="0" xfId="0" applyAlignment="1" applyBorder="1" applyFont="1">
      <alignment vertical="center"/>
    </xf>
    <xf borderId="15" fillId="2" fontId="3" numFmtId="0" xfId="0" applyAlignment="1" applyBorder="1" applyFont="1">
      <alignment vertical="center"/>
    </xf>
    <xf borderId="16" fillId="2" fontId="3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12" fillId="0" fontId="1" numFmtId="0" xfId="0" applyAlignment="1" applyBorder="1" applyFont="1">
      <alignment vertical="center"/>
    </xf>
    <xf borderId="9" fillId="0" fontId="1" numFmtId="0" xfId="0" applyAlignment="1" applyBorder="1" applyFont="1">
      <alignment horizontal="center" vertical="center"/>
    </xf>
    <xf borderId="5" fillId="0" fontId="1" numFmtId="38" xfId="0" applyAlignment="1" applyBorder="1" applyFont="1" applyNumberFormat="1">
      <alignment vertical="center"/>
    </xf>
    <xf borderId="17" fillId="0" fontId="8" numFmtId="38" xfId="0" applyAlignment="1" applyBorder="1" applyFont="1" applyNumberFormat="1">
      <alignment horizontal="right" vertical="center"/>
    </xf>
    <xf borderId="10" fillId="0" fontId="1" numFmtId="0" xfId="0" applyAlignment="1" applyBorder="1" applyFont="1">
      <alignment horizontal="center" vertical="center"/>
    </xf>
    <xf borderId="12" fillId="0" fontId="5" numFmtId="0" xfId="0" applyAlignment="1" applyBorder="1" applyFont="1">
      <alignment vertical="center"/>
    </xf>
    <xf borderId="5" fillId="0" fontId="1" numFmtId="9" xfId="0" applyAlignment="1" applyBorder="1" applyFont="1" applyNumberFormat="1">
      <alignment vertical="center"/>
    </xf>
    <xf borderId="6" fillId="0" fontId="1" numFmtId="9" xfId="0" applyAlignment="1" applyBorder="1" applyFont="1" applyNumberFormat="1">
      <alignment vertical="center"/>
    </xf>
    <xf borderId="7" fillId="0" fontId="1" numFmtId="9" xfId="0" applyAlignment="1" applyBorder="1" applyFont="1" applyNumberFormat="1">
      <alignment vertical="center"/>
    </xf>
    <xf borderId="5" fillId="0" fontId="1" numFmtId="167" xfId="0" applyAlignment="1" applyBorder="1" applyFont="1" applyNumberFormat="1">
      <alignment vertical="center"/>
    </xf>
    <xf borderId="9" fillId="0" fontId="1" numFmtId="167" xfId="0" applyAlignment="1" applyBorder="1" applyFont="1" applyNumberForma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16" fillId="0" fontId="3" numFmtId="0" xfId="0" applyAlignment="1" applyBorder="1" applyFont="1">
      <alignment vertical="center"/>
    </xf>
    <xf borderId="0" fillId="0" fontId="1" numFmtId="9" xfId="0" applyAlignment="1" applyFont="1" applyNumberFormat="1">
      <alignment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readingOrder="0" vertical="center"/>
    </xf>
    <xf borderId="0" fillId="0" fontId="10" numFmtId="0" xfId="0" applyAlignment="1" applyFont="1">
      <alignment vertical="center"/>
    </xf>
    <xf borderId="0" fillId="0" fontId="9" numFmtId="0" xfId="0" applyAlignment="1" applyFont="1">
      <alignment horizontal="center" readingOrder="0" vertical="center"/>
    </xf>
    <xf borderId="0" fillId="0" fontId="10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vertical="top" wrapText="1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17" fillId="3" fontId="11" numFmtId="0" xfId="0" applyAlignment="1" applyBorder="1" applyFill="1" applyFont="1">
      <alignment horizontal="center" vertical="center"/>
    </xf>
    <xf borderId="17" fillId="3" fontId="13" numFmtId="0" xfId="0" applyAlignment="1" applyBorder="1" applyFont="1">
      <alignment horizontal="center" vertical="center"/>
    </xf>
    <xf borderId="17" fillId="0" fontId="11" numFmtId="0" xfId="0" applyAlignment="1" applyBorder="1" applyFont="1">
      <alignment horizontal="center" vertical="center"/>
    </xf>
    <xf borderId="17" fillId="0" fontId="13" numFmtId="0" xfId="0" applyAlignment="1" applyBorder="1" applyFont="1">
      <alignment horizontal="center" vertical="center"/>
    </xf>
    <xf borderId="17" fillId="0" fontId="13" numFmtId="166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228600</xdr:colOff>
      <xdr:row>0</xdr:row>
      <xdr:rowOff>-133350</xdr:rowOff>
    </xdr:from>
    <xdr:ext cx="1152525" cy="1343025"/>
    <xdr:sp>
      <xdr:nvSpPr>
        <xdr:cNvPr id="3" name="Shape 3"/>
        <xdr:cNvSpPr/>
      </xdr:nvSpPr>
      <xdr:spPr>
        <a:xfrm rot="856518">
          <a:off x="4898325" y="3203738"/>
          <a:ext cx="895350" cy="11525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10</xdr:col>
      <xdr:colOff>9525</xdr:colOff>
      <xdr:row>39</xdr:row>
      <xdr:rowOff>85725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10</xdr:col>
      <xdr:colOff>238125</xdr:colOff>
      <xdr:row>10</xdr:row>
      <xdr:rowOff>9525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13</xdr:col>
      <xdr:colOff>295275</xdr:colOff>
      <xdr:row>56</xdr:row>
      <xdr:rowOff>47625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6</xdr:col>
      <xdr:colOff>276225</xdr:colOff>
      <xdr:row>119</xdr:row>
      <xdr:rowOff>152400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161925</xdr:colOff>
      <xdr:row>118</xdr:row>
      <xdr:rowOff>9525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581025</xdr:colOff>
      <xdr:row>113</xdr:row>
      <xdr:rowOff>0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8</xdr:col>
      <xdr:colOff>114300</xdr:colOff>
      <xdr:row>84</xdr:row>
      <xdr:rowOff>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314325</xdr:colOff>
      <xdr:row>81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419100</xdr:colOff>
      <xdr:row>161</xdr:row>
      <xdr:rowOff>123825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15</xdr:col>
      <xdr:colOff>447675</xdr:colOff>
      <xdr:row>163</xdr:row>
      <xdr:rowOff>0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15</xdr:col>
      <xdr:colOff>161925</xdr:colOff>
      <xdr:row>206</xdr:row>
      <xdr:rowOff>47625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8</xdr:col>
      <xdr:colOff>352425</xdr:colOff>
      <xdr:row>257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114300</xdr:colOff>
      <xdr:row>249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581025</xdr:colOff>
      <xdr:row>297</xdr:row>
      <xdr:rowOff>47625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219075</xdr:colOff>
      <xdr:row>312</xdr:row>
      <xdr:rowOff>76200</xdr:rowOff>
    </xdr:from>
    <xdr:ext cx="209550" cy="285750"/>
    <xdr:sp>
      <xdr:nvSpPr>
        <xdr:cNvPr id="7" name="Shape 7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14</xdr:col>
      <xdr:colOff>523875</xdr:colOff>
      <xdr:row>290</xdr:row>
      <xdr:rowOff>47625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219075</xdr:colOff>
      <xdr:row>338</xdr:row>
      <xdr:rowOff>123825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38100</xdr:colOff>
      <xdr:row>338</xdr:row>
      <xdr:rowOff>133350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85725</xdr:colOff>
      <xdr:row>381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11</xdr:col>
      <xdr:colOff>190500</xdr:colOff>
      <xdr:row>386</xdr:row>
      <xdr:rowOff>133350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114300</xdr:colOff>
      <xdr:row>389</xdr:row>
      <xdr:rowOff>123825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381000</xdr:colOff>
      <xdr:row>391</xdr:row>
      <xdr:rowOff>85725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428625</xdr:colOff>
      <xdr:row>3</xdr:row>
      <xdr:rowOff>-200025</xdr:rowOff>
    </xdr:from>
    <xdr:ext cx="10629900" cy="5467350"/>
    <xdr:pic>
      <xdr:nvPicPr>
        <xdr:cNvPr id="0" name="image2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438150</xdr:colOff>
      <xdr:row>38</xdr:row>
      <xdr:rowOff>-209550</xdr:rowOff>
    </xdr:from>
    <xdr:ext cx="10725150" cy="5524500"/>
    <xdr:pic>
      <xdr:nvPicPr>
        <xdr:cNvPr id="0" name="image1.png" title="画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438150</xdr:colOff>
      <xdr:row>73</xdr:row>
      <xdr:rowOff>-180975</xdr:rowOff>
    </xdr:from>
    <xdr:ext cx="10725150" cy="5524500"/>
    <xdr:pic>
      <xdr:nvPicPr>
        <xdr:cNvPr id="0" name="image3.png" title="画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游ゴシック"/>
        <a:ea typeface="游ゴシック"/>
        <a:cs typeface="游ゴシック"/>
      </a:majorFont>
      <a:minorFont>
        <a:latin typeface="游ゴシック"/>
        <a:ea typeface="游ゴシック"/>
        <a:cs typeface="游ゴシック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0.0" topLeftCell="B11" activePane="bottomRight" state="frozen"/>
      <selection activeCell="B1" sqref="B1" pane="topRight"/>
      <selection activeCell="A11" sqref="A11" pane="bottomLeft"/>
      <selection activeCell="B11" sqref="B11" pane="bottomRight"/>
    </sheetView>
  </sheetViews>
  <sheetFormatPr customHeight="1" defaultColWidth="12.63" defaultRowHeight="15.0"/>
  <cols>
    <col customWidth="1" min="1" max="1" width="4.25"/>
    <col customWidth="1" min="2" max="2" width="10.5"/>
    <col customWidth="1" min="3" max="3" width="10.63"/>
    <col customWidth="1" min="4" max="4" width="8.88"/>
    <col customWidth="1" min="5" max="5" width="7.13"/>
    <col customWidth="1" min="6" max="6" width="10.13"/>
    <col customWidth="1" min="7" max="7" width="8.63"/>
    <col customWidth="1" min="8" max="9" width="7.63"/>
    <col customWidth="1" min="10" max="12" width="6.75"/>
    <col customWidth="1" min="13" max="13" width="8.25"/>
    <col customWidth="1" min="14" max="14" width="6.75"/>
    <col customWidth="1" min="15" max="15" width="8.75"/>
    <col customWidth="1" min="16" max="26" width="7.63"/>
  </cols>
  <sheetData>
    <row r="1" ht="18.0" customHeight="1">
      <c r="A1" s="1" t="s">
        <v>0</v>
      </c>
      <c r="C1" s="2" t="s">
        <v>1</v>
      </c>
    </row>
    <row r="2" ht="18.0" customHeight="1">
      <c r="A2" s="1" t="s">
        <v>2</v>
      </c>
      <c r="C2" s="3" t="s">
        <v>3</v>
      </c>
    </row>
    <row r="3" ht="18.0" customHeight="1">
      <c r="A3" s="1" t="s">
        <v>4</v>
      </c>
      <c r="C3" s="4">
        <v>100000.0</v>
      </c>
    </row>
    <row r="4" ht="18.0" customHeight="1">
      <c r="A4" s="1" t="s">
        <v>5</v>
      </c>
      <c r="C4" s="4" t="s">
        <v>6</v>
      </c>
    </row>
    <row r="5" ht="18.0" customHeight="1">
      <c r="A5" s="1"/>
      <c r="C5" s="4" t="s">
        <v>7</v>
      </c>
    </row>
    <row r="6" ht="18.0" customHeight="1">
      <c r="A6" s="1"/>
      <c r="C6" s="4" t="s">
        <v>8</v>
      </c>
    </row>
    <row r="7" ht="18.0" customHeight="1">
      <c r="A7" s="1" t="s">
        <v>9</v>
      </c>
      <c r="C7" s="4" t="s">
        <v>10</v>
      </c>
    </row>
    <row r="8" ht="18.0" customHeight="1">
      <c r="A8" s="5" t="s">
        <v>11</v>
      </c>
      <c r="B8" s="5" t="s">
        <v>12</v>
      </c>
      <c r="C8" s="5" t="s">
        <v>12</v>
      </c>
      <c r="D8" s="6" t="s">
        <v>13</v>
      </c>
      <c r="E8" s="7"/>
      <c r="F8" s="8"/>
      <c r="G8" s="9" t="s">
        <v>14</v>
      </c>
      <c r="H8" s="10"/>
      <c r="I8" s="11"/>
      <c r="J8" s="9" t="s">
        <v>15</v>
      </c>
      <c r="K8" s="10"/>
      <c r="L8" s="11"/>
      <c r="M8" s="9" t="s">
        <v>16</v>
      </c>
      <c r="N8" s="10"/>
      <c r="O8" s="11"/>
      <c r="P8" s="12" t="s">
        <v>17</v>
      </c>
      <c r="Q8" s="10"/>
      <c r="R8" s="10"/>
      <c r="S8" s="10"/>
      <c r="T8" s="10"/>
      <c r="U8" s="11"/>
    </row>
    <row r="9" ht="18.0" customHeight="1">
      <c r="A9" s="13"/>
      <c r="B9" s="13" t="s">
        <v>18</v>
      </c>
      <c r="C9" s="14" t="s">
        <v>19</v>
      </c>
      <c r="D9" s="15">
        <v>0.618</v>
      </c>
      <c r="E9" s="16"/>
      <c r="F9" s="17"/>
      <c r="G9" s="15">
        <v>0.618</v>
      </c>
      <c r="H9" s="16"/>
      <c r="I9" s="17"/>
      <c r="J9" s="15">
        <v>0.618</v>
      </c>
      <c r="K9" s="16"/>
      <c r="L9" s="17"/>
      <c r="M9" s="15">
        <v>0.618</v>
      </c>
      <c r="N9" s="16"/>
      <c r="O9" s="17"/>
    </row>
    <row r="10" ht="18.0" customHeight="1">
      <c r="A10" s="18" t="s">
        <v>20</v>
      </c>
      <c r="B10" s="18"/>
      <c r="C10" s="19"/>
      <c r="D10" s="20"/>
      <c r="E10" s="21"/>
      <c r="F10" s="22"/>
      <c r="G10" s="23">
        <f>C3</f>
        <v>100000</v>
      </c>
      <c r="H10" s="24">
        <f>C3</f>
        <v>100000</v>
      </c>
      <c r="I10" s="25">
        <f>C3</f>
        <v>100000</v>
      </c>
      <c r="J10" s="26" t="s">
        <v>15</v>
      </c>
      <c r="K10" s="10"/>
      <c r="L10" s="11"/>
      <c r="M10" s="26"/>
      <c r="N10" s="10"/>
      <c r="O10" s="11"/>
    </row>
    <row r="11" ht="18.0" customHeight="1">
      <c r="A11" s="27">
        <v>1.0</v>
      </c>
      <c r="B11" s="28">
        <v>44249.0</v>
      </c>
      <c r="C11" s="29">
        <v>2.0</v>
      </c>
      <c r="D11" s="30">
        <v>-1.0</v>
      </c>
      <c r="E11" s="31"/>
      <c r="F11" s="32"/>
      <c r="G11" s="33"/>
      <c r="H11" s="33"/>
      <c r="I11" s="33"/>
      <c r="J11" s="34">
        <f t="shared" ref="J11:L11" si="1">IF(G10="","",G10*0.03)</f>
        <v>3000</v>
      </c>
      <c r="K11" s="35">
        <f t="shared" si="1"/>
        <v>3000</v>
      </c>
      <c r="L11" s="36">
        <f t="shared" si="1"/>
        <v>3000</v>
      </c>
      <c r="M11" s="34">
        <f t="shared" ref="M11:O11" si="2">IF(D11="","",J11*D11)</f>
        <v>-3000</v>
      </c>
      <c r="N11" s="35" t="str">
        <f t="shared" si="2"/>
        <v/>
      </c>
      <c r="O11" s="36" t="str">
        <f t="shared" si="2"/>
        <v/>
      </c>
      <c r="P11" s="37" t="s">
        <v>21</v>
      </c>
      <c r="Q11" s="33"/>
      <c r="R11" s="33"/>
    </row>
    <row r="12" ht="18.0" customHeight="1">
      <c r="A12" s="27">
        <v>2.0</v>
      </c>
      <c r="B12" s="38"/>
      <c r="C12" s="39"/>
      <c r="D12" s="27"/>
      <c r="E12" s="40"/>
      <c r="F12" s="41"/>
      <c r="G12" s="33"/>
      <c r="H12" s="33"/>
      <c r="I12" s="33"/>
      <c r="J12" s="42" t="str">
        <f t="shared" ref="J12:L12" si="3">IF(G11="","",G11*0.03)</f>
        <v/>
      </c>
      <c r="K12" s="43" t="str">
        <f t="shared" si="3"/>
        <v/>
      </c>
      <c r="L12" s="44" t="str">
        <f t="shared" si="3"/>
        <v/>
      </c>
      <c r="M12" s="42" t="str">
        <f t="shared" ref="M12:O12" si="4">IF(D12="","",J12*D12)</f>
        <v/>
      </c>
      <c r="N12" s="43" t="str">
        <f t="shared" si="4"/>
        <v/>
      </c>
      <c r="O12" s="44" t="str">
        <f t="shared" si="4"/>
        <v/>
      </c>
      <c r="P12" s="33"/>
      <c r="Q12" s="33"/>
      <c r="R12" s="33"/>
    </row>
    <row r="13" ht="18.0" customHeight="1">
      <c r="A13" s="27">
        <v>3.0</v>
      </c>
      <c r="B13" s="38"/>
      <c r="C13" s="39"/>
      <c r="D13" s="27"/>
      <c r="E13" s="40"/>
      <c r="F13" s="41"/>
      <c r="G13" s="33"/>
      <c r="H13" s="33"/>
      <c r="I13" s="33"/>
      <c r="J13" s="42" t="str">
        <f t="shared" ref="J13:L13" si="5">IF(G12="","",G12*0.03)</f>
        <v/>
      </c>
      <c r="K13" s="43" t="str">
        <f t="shared" si="5"/>
        <v/>
      </c>
      <c r="L13" s="44" t="str">
        <f t="shared" si="5"/>
        <v/>
      </c>
      <c r="M13" s="42" t="str">
        <f t="shared" ref="M13:O13" si="6">IF(D13="","",J13*D13)</f>
        <v/>
      </c>
      <c r="N13" s="43" t="str">
        <f t="shared" si="6"/>
        <v/>
      </c>
      <c r="O13" s="44" t="str">
        <f t="shared" si="6"/>
        <v/>
      </c>
      <c r="P13" s="33"/>
      <c r="Q13" s="33"/>
      <c r="R13" s="33"/>
    </row>
    <row r="14" ht="18.0" customHeight="1">
      <c r="A14" s="27">
        <v>4.0</v>
      </c>
      <c r="B14" s="38"/>
      <c r="C14" s="39"/>
      <c r="D14" s="27"/>
      <c r="E14" s="40"/>
      <c r="F14" s="41"/>
      <c r="G14" s="33"/>
      <c r="H14" s="33"/>
      <c r="I14" s="33"/>
      <c r="J14" s="42" t="str">
        <f t="shared" ref="J14:L14" si="7">IF(G13="","",G13*0.03)</f>
        <v/>
      </c>
      <c r="K14" s="43" t="str">
        <f t="shared" si="7"/>
        <v/>
      </c>
      <c r="L14" s="44" t="str">
        <f t="shared" si="7"/>
        <v/>
      </c>
      <c r="M14" s="42" t="str">
        <f t="shared" ref="M14:O14" si="8">IF(D14="","",J14*D14)</f>
        <v/>
      </c>
      <c r="N14" s="43" t="str">
        <f t="shared" si="8"/>
        <v/>
      </c>
      <c r="O14" s="44" t="str">
        <f t="shared" si="8"/>
        <v/>
      </c>
      <c r="P14" s="33"/>
      <c r="Q14" s="33"/>
      <c r="R14" s="33"/>
    </row>
    <row r="15" ht="18.0" customHeight="1">
      <c r="A15" s="27">
        <v>5.0</v>
      </c>
      <c r="B15" s="38"/>
      <c r="C15" s="39"/>
      <c r="D15" s="27"/>
      <c r="E15" s="40"/>
      <c r="F15" s="41"/>
      <c r="G15" s="33"/>
      <c r="H15" s="33"/>
      <c r="I15" s="33"/>
      <c r="J15" s="42" t="str">
        <f t="shared" ref="J15:L15" si="9">IF(G14="","",G14*0.03)</f>
        <v/>
      </c>
      <c r="K15" s="43" t="str">
        <f t="shared" si="9"/>
        <v/>
      </c>
      <c r="L15" s="44" t="str">
        <f t="shared" si="9"/>
        <v/>
      </c>
      <c r="M15" s="42" t="str">
        <f t="shared" ref="M15:O15" si="10">IF(D15="","",J15*D15)</f>
        <v/>
      </c>
      <c r="N15" s="43" t="str">
        <f t="shared" si="10"/>
        <v/>
      </c>
      <c r="O15" s="44" t="str">
        <f t="shared" si="10"/>
        <v/>
      </c>
      <c r="P15" s="45"/>
      <c r="Q15" s="33"/>
      <c r="R15" s="33"/>
    </row>
    <row r="16" ht="18.0" customHeight="1">
      <c r="A16" s="27">
        <v>6.0</v>
      </c>
      <c r="B16" s="38"/>
      <c r="C16" s="39"/>
      <c r="D16" s="27"/>
      <c r="E16" s="40"/>
      <c r="F16" s="41"/>
      <c r="G16" s="33"/>
      <c r="H16" s="33"/>
      <c r="I16" s="33"/>
      <c r="J16" s="42" t="str">
        <f t="shared" ref="J16:L16" si="11">IF(G15="","",G15*0.03)</f>
        <v/>
      </c>
      <c r="K16" s="43" t="str">
        <f t="shared" si="11"/>
        <v/>
      </c>
      <c r="L16" s="44" t="str">
        <f t="shared" si="11"/>
        <v/>
      </c>
      <c r="M16" s="42" t="str">
        <f t="shared" ref="M16:O16" si="12">IF(D16="","",J16*D16)</f>
        <v/>
      </c>
      <c r="N16" s="43" t="str">
        <f t="shared" si="12"/>
        <v/>
      </c>
      <c r="O16" s="44" t="str">
        <f t="shared" si="12"/>
        <v/>
      </c>
      <c r="P16" s="33"/>
      <c r="Q16" s="33"/>
      <c r="R16" s="33"/>
    </row>
    <row r="17" ht="18.0" customHeight="1">
      <c r="A17" s="27">
        <v>7.0</v>
      </c>
      <c r="B17" s="38"/>
      <c r="C17" s="39"/>
      <c r="D17" s="27"/>
      <c r="E17" s="40"/>
      <c r="F17" s="41"/>
      <c r="G17" s="33"/>
      <c r="H17" s="33"/>
      <c r="I17" s="33"/>
      <c r="J17" s="42" t="str">
        <f t="shared" ref="J17:L17" si="13">IF(G16="","",G16*0.03)</f>
        <v/>
      </c>
      <c r="K17" s="43" t="str">
        <f t="shared" si="13"/>
        <v/>
      </c>
      <c r="L17" s="44" t="str">
        <f t="shared" si="13"/>
        <v/>
      </c>
      <c r="M17" s="42" t="str">
        <f t="shared" ref="M17:O17" si="14">IF(D17="","",J17*D17)</f>
        <v/>
      </c>
      <c r="N17" s="43" t="str">
        <f t="shared" si="14"/>
        <v/>
      </c>
      <c r="O17" s="44" t="str">
        <f t="shared" si="14"/>
        <v/>
      </c>
      <c r="P17" s="33"/>
      <c r="Q17" s="33"/>
      <c r="R17" s="33"/>
    </row>
    <row r="18" ht="18.0" customHeight="1">
      <c r="A18" s="27">
        <v>8.0</v>
      </c>
      <c r="B18" s="38"/>
      <c r="C18" s="39"/>
      <c r="D18" s="27"/>
      <c r="E18" s="40"/>
      <c r="F18" s="41"/>
      <c r="G18" s="33"/>
      <c r="H18" s="33"/>
      <c r="I18" s="33"/>
      <c r="J18" s="42" t="str">
        <f t="shared" ref="J18:L18" si="15">IF(G17="","",G17*0.03)</f>
        <v/>
      </c>
      <c r="K18" s="43" t="str">
        <f t="shared" si="15"/>
        <v/>
      </c>
      <c r="L18" s="44" t="str">
        <f t="shared" si="15"/>
        <v/>
      </c>
      <c r="M18" s="42" t="str">
        <f t="shared" ref="M18:O18" si="16">IF(D18="","",J18*D18)</f>
        <v/>
      </c>
      <c r="N18" s="43" t="str">
        <f t="shared" si="16"/>
        <v/>
      </c>
      <c r="O18" s="44" t="str">
        <f t="shared" si="16"/>
        <v/>
      </c>
      <c r="P18" s="33"/>
      <c r="Q18" s="33"/>
      <c r="R18" s="33"/>
    </row>
    <row r="19" ht="18.0" customHeight="1">
      <c r="A19" s="27">
        <v>9.0</v>
      </c>
      <c r="B19" s="38"/>
      <c r="C19" s="39"/>
      <c r="D19" s="27"/>
      <c r="E19" s="40"/>
      <c r="F19" s="41"/>
      <c r="G19" s="33"/>
      <c r="H19" s="33"/>
      <c r="I19" s="33"/>
      <c r="J19" s="42" t="str">
        <f t="shared" ref="J19:L19" si="17">IF(G18="","",G18*0.03)</f>
        <v/>
      </c>
      <c r="K19" s="43" t="str">
        <f t="shared" si="17"/>
        <v/>
      </c>
      <c r="L19" s="44" t="str">
        <f t="shared" si="17"/>
        <v/>
      </c>
      <c r="M19" s="42" t="str">
        <f t="shared" ref="M19:O19" si="18">IF(D19="","",J19*D19)</f>
        <v/>
      </c>
      <c r="N19" s="43" t="str">
        <f t="shared" si="18"/>
        <v/>
      </c>
      <c r="O19" s="44" t="str">
        <f t="shared" si="18"/>
        <v/>
      </c>
      <c r="P19" s="33"/>
      <c r="Q19" s="33"/>
      <c r="R19" s="33"/>
    </row>
    <row r="20" ht="18.0" customHeight="1">
      <c r="A20" s="27">
        <v>10.0</v>
      </c>
      <c r="B20" s="38"/>
      <c r="C20" s="39"/>
      <c r="D20" s="27"/>
      <c r="E20" s="40"/>
      <c r="F20" s="41"/>
      <c r="G20" s="33"/>
      <c r="H20" s="33"/>
      <c r="I20" s="33"/>
      <c r="J20" s="42" t="str">
        <f t="shared" ref="J20:L20" si="19">IF(G19="","",G19*0.03)</f>
        <v/>
      </c>
      <c r="K20" s="43" t="str">
        <f t="shared" si="19"/>
        <v/>
      </c>
      <c r="L20" s="44" t="str">
        <f t="shared" si="19"/>
        <v/>
      </c>
      <c r="M20" s="42" t="str">
        <f t="shared" ref="M20:O20" si="20">IF(D20="","",J20*D20)</f>
        <v/>
      </c>
      <c r="N20" s="43" t="str">
        <f t="shared" si="20"/>
        <v/>
      </c>
      <c r="O20" s="44" t="str">
        <f t="shared" si="20"/>
        <v/>
      </c>
      <c r="P20" s="33"/>
      <c r="Q20" s="33"/>
      <c r="R20" s="33"/>
    </row>
    <row r="21" ht="18.0" customHeight="1">
      <c r="A21" s="27">
        <v>11.0</v>
      </c>
      <c r="B21" s="38"/>
      <c r="C21" s="39"/>
      <c r="D21" s="27"/>
      <c r="E21" s="40"/>
      <c r="F21" s="41"/>
      <c r="G21" s="33"/>
      <c r="H21" s="33"/>
      <c r="I21" s="33"/>
      <c r="J21" s="42" t="str">
        <f t="shared" ref="J21:L21" si="21">IF(G20="","",G20*0.03)</f>
        <v/>
      </c>
      <c r="K21" s="43" t="str">
        <f t="shared" si="21"/>
        <v/>
      </c>
      <c r="L21" s="44" t="str">
        <f t="shared" si="21"/>
        <v/>
      </c>
      <c r="M21" s="42" t="str">
        <f t="shared" ref="M21:O21" si="22">IF(D21="","",J21*D21)</f>
        <v/>
      </c>
      <c r="N21" s="43" t="str">
        <f t="shared" si="22"/>
        <v/>
      </c>
      <c r="O21" s="44" t="str">
        <f t="shared" si="22"/>
        <v/>
      </c>
      <c r="P21" s="33"/>
      <c r="Q21" s="33"/>
      <c r="R21" s="33"/>
    </row>
    <row r="22" ht="18.0" customHeight="1">
      <c r="A22" s="27">
        <v>12.0</v>
      </c>
      <c r="B22" s="38"/>
      <c r="C22" s="39"/>
      <c r="D22" s="27"/>
      <c r="E22" s="40"/>
      <c r="F22" s="41"/>
      <c r="G22" s="33"/>
      <c r="H22" s="33"/>
      <c r="I22" s="33"/>
      <c r="J22" s="42" t="str">
        <f t="shared" ref="J22:L22" si="23">IF(G21="","",G21*0.03)</f>
        <v/>
      </c>
      <c r="K22" s="43" t="str">
        <f t="shared" si="23"/>
        <v/>
      </c>
      <c r="L22" s="44" t="str">
        <f t="shared" si="23"/>
        <v/>
      </c>
      <c r="M22" s="42" t="str">
        <f t="shared" ref="M22:O22" si="24">IF(D22="","",J22*D22)</f>
        <v/>
      </c>
      <c r="N22" s="43" t="str">
        <f t="shared" si="24"/>
        <v/>
      </c>
      <c r="O22" s="44" t="str">
        <f t="shared" si="24"/>
        <v/>
      </c>
      <c r="P22" s="33"/>
      <c r="Q22" s="33"/>
      <c r="R22" s="33"/>
    </row>
    <row r="23" ht="18.0" customHeight="1">
      <c r="A23" s="27">
        <v>13.0</v>
      </c>
      <c r="B23" s="38"/>
      <c r="C23" s="39"/>
      <c r="D23" s="27"/>
      <c r="E23" s="40"/>
      <c r="F23" s="41"/>
      <c r="G23" s="33"/>
      <c r="H23" s="33"/>
      <c r="I23" s="33"/>
      <c r="J23" s="42" t="str">
        <f t="shared" ref="J23:L23" si="25">IF(G22="","",G22*0.03)</f>
        <v/>
      </c>
      <c r="K23" s="43" t="str">
        <f t="shared" si="25"/>
        <v/>
      </c>
      <c r="L23" s="44" t="str">
        <f t="shared" si="25"/>
        <v/>
      </c>
      <c r="M23" s="42" t="str">
        <f t="shared" ref="M23:O23" si="26">IF(D23="","",J23*D23)</f>
        <v/>
      </c>
      <c r="N23" s="43" t="str">
        <f t="shared" si="26"/>
        <v/>
      </c>
      <c r="O23" s="44" t="str">
        <f t="shared" si="26"/>
        <v/>
      </c>
      <c r="P23" s="33"/>
      <c r="Q23" s="33"/>
      <c r="R23" s="33"/>
    </row>
    <row r="24" ht="18.0" customHeight="1">
      <c r="A24" s="27">
        <v>14.0</v>
      </c>
      <c r="B24" s="38"/>
      <c r="C24" s="39"/>
      <c r="D24" s="27"/>
      <c r="E24" s="40"/>
      <c r="F24" s="41"/>
      <c r="G24" s="33"/>
      <c r="H24" s="33"/>
      <c r="I24" s="33"/>
      <c r="J24" s="42" t="str">
        <f t="shared" ref="J24:L24" si="27">IF(G23="","",G23*0.03)</f>
        <v/>
      </c>
      <c r="K24" s="43" t="str">
        <f t="shared" si="27"/>
        <v/>
      </c>
      <c r="L24" s="44" t="str">
        <f t="shared" si="27"/>
        <v/>
      </c>
      <c r="M24" s="42" t="str">
        <f t="shared" ref="M24:O24" si="28">IF(D24="","",J24*D24)</f>
        <v/>
      </c>
      <c r="N24" s="43" t="str">
        <f t="shared" si="28"/>
        <v/>
      </c>
      <c r="O24" s="44" t="str">
        <f t="shared" si="28"/>
        <v/>
      </c>
      <c r="P24" s="33"/>
      <c r="Q24" s="33"/>
      <c r="R24" s="33"/>
    </row>
    <row r="25" ht="18.0" customHeight="1">
      <c r="A25" s="27">
        <v>15.0</v>
      </c>
      <c r="B25" s="38"/>
      <c r="C25" s="39"/>
      <c r="D25" s="27"/>
      <c r="E25" s="40"/>
      <c r="F25" s="41"/>
      <c r="G25" s="33"/>
      <c r="H25" s="33"/>
      <c r="I25" s="33"/>
      <c r="J25" s="42" t="str">
        <f t="shared" ref="J25:L25" si="29">IF(G24="","",G24*0.03)</f>
        <v/>
      </c>
      <c r="K25" s="43" t="str">
        <f t="shared" si="29"/>
        <v/>
      </c>
      <c r="L25" s="44" t="str">
        <f t="shared" si="29"/>
        <v/>
      </c>
      <c r="M25" s="42" t="str">
        <f t="shared" ref="M25:O25" si="30">IF(D25="","",J25*D25)</f>
        <v/>
      </c>
      <c r="N25" s="43" t="str">
        <f t="shared" si="30"/>
        <v/>
      </c>
      <c r="O25" s="44" t="str">
        <f t="shared" si="30"/>
        <v/>
      </c>
      <c r="P25" s="33"/>
      <c r="Q25" s="33"/>
      <c r="R25" s="33"/>
    </row>
    <row r="26" ht="18.0" customHeight="1">
      <c r="A26" s="27">
        <v>16.0</v>
      </c>
      <c r="B26" s="38"/>
      <c r="C26" s="39"/>
      <c r="D26" s="27"/>
      <c r="E26" s="40"/>
      <c r="F26" s="41"/>
      <c r="G26" s="33"/>
      <c r="H26" s="33"/>
      <c r="I26" s="33"/>
      <c r="J26" s="42" t="str">
        <f t="shared" ref="J26:L26" si="31">IF(G25="","",G25*0.03)</f>
        <v/>
      </c>
      <c r="K26" s="43" t="str">
        <f t="shared" si="31"/>
        <v/>
      </c>
      <c r="L26" s="44" t="str">
        <f t="shared" si="31"/>
        <v/>
      </c>
      <c r="M26" s="42" t="str">
        <f t="shared" ref="M26:O26" si="32">IF(D26="","",J26*D26)</f>
        <v/>
      </c>
      <c r="N26" s="43" t="str">
        <f t="shared" si="32"/>
        <v/>
      </c>
      <c r="O26" s="44" t="str">
        <f t="shared" si="32"/>
        <v/>
      </c>
      <c r="P26" s="33"/>
      <c r="Q26" s="33"/>
      <c r="R26" s="33"/>
    </row>
    <row r="27" ht="18.0" customHeight="1">
      <c r="A27" s="27">
        <v>17.0</v>
      </c>
      <c r="B27" s="38"/>
      <c r="C27" s="39"/>
      <c r="D27" s="27"/>
      <c r="E27" s="40"/>
      <c r="F27" s="41"/>
      <c r="G27" s="33"/>
      <c r="H27" s="33"/>
      <c r="I27" s="33"/>
      <c r="J27" s="42" t="str">
        <f t="shared" ref="J27:L27" si="33">IF(G26="","",G26*0.03)</f>
        <v/>
      </c>
      <c r="K27" s="43" t="str">
        <f t="shared" si="33"/>
        <v/>
      </c>
      <c r="L27" s="44" t="str">
        <f t="shared" si="33"/>
        <v/>
      </c>
      <c r="M27" s="42" t="str">
        <f t="shared" ref="M27:O27" si="34">IF(D27="","",J27*D27)</f>
        <v/>
      </c>
      <c r="N27" s="43" t="str">
        <f t="shared" si="34"/>
        <v/>
      </c>
      <c r="O27" s="44" t="str">
        <f t="shared" si="34"/>
        <v/>
      </c>
      <c r="P27" s="33"/>
      <c r="Q27" s="33"/>
      <c r="R27" s="33"/>
    </row>
    <row r="28" ht="18.0" customHeight="1">
      <c r="A28" s="27">
        <v>18.0</v>
      </c>
      <c r="B28" s="38"/>
      <c r="C28" s="39"/>
      <c r="D28" s="27"/>
      <c r="E28" s="40"/>
      <c r="F28" s="41"/>
      <c r="G28" s="33"/>
      <c r="H28" s="33"/>
      <c r="I28" s="33"/>
      <c r="J28" s="42" t="str">
        <f t="shared" ref="J28:L28" si="35">IF(G27="","",G27*0.03)</f>
        <v/>
      </c>
      <c r="K28" s="43" t="str">
        <f t="shared" si="35"/>
        <v/>
      </c>
      <c r="L28" s="44" t="str">
        <f t="shared" si="35"/>
        <v/>
      </c>
      <c r="M28" s="42" t="str">
        <f t="shared" ref="M28:O28" si="36">IF(D28="","",J28*D28)</f>
        <v/>
      </c>
      <c r="N28" s="43" t="str">
        <f t="shared" si="36"/>
        <v/>
      </c>
      <c r="O28" s="44" t="str">
        <f t="shared" si="36"/>
        <v/>
      </c>
      <c r="P28" s="33"/>
      <c r="Q28" s="33"/>
      <c r="R28" s="33"/>
    </row>
    <row r="29" ht="18.0" customHeight="1">
      <c r="A29" s="27">
        <v>19.0</v>
      </c>
      <c r="B29" s="38"/>
      <c r="C29" s="39"/>
      <c r="D29" s="27"/>
      <c r="E29" s="40"/>
      <c r="F29" s="41"/>
      <c r="G29" s="33"/>
      <c r="H29" s="33"/>
      <c r="I29" s="33"/>
      <c r="J29" s="42" t="str">
        <f t="shared" ref="J29:L29" si="37">IF(G28="","",G28*0.03)</f>
        <v/>
      </c>
      <c r="K29" s="43" t="str">
        <f t="shared" si="37"/>
        <v/>
      </c>
      <c r="L29" s="44" t="str">
        <f t="shared" si="37"/>
        <v/>
      </c>
      <c r="M29" s="42" t="str">
        <f t="shared" ref="M29:O29" si="38">IF(D29="","",J29*D29)</f>
        <v/>
      </c>
      <c r="N29" s="43" t="str">
        <f t="shared" si="38"/>
        <v/>
      </c>
      <c r="O29" s="44" t="str">
        <f t="shared" si="38"/>
        <v/>
      </c>
      <c r="P29" s="33"/>
      <c r="Q29" s="33"/>
      <c r="R29" s="33"/>
    </row>
    <row r="30" ht="18.0" customHeight="1">
      <c r="A30" s="27">
        <v>20.0</v>
      </c>
      <c r="B30" s="38"/>
      <c r="C30" s="39"/>
      <c r="D30" s="27"/>
      <c r="E30" s="40"/>
      <c r="F30" s="41"/>
      <c r="G30" s="33"/>
      <c r="H30" s="33"/>
      <c r="I30" s="33"/>
      <c r="J30" s="42" t="str">
        <f t="shared" ref="J30:L30" si="39">IF(G29="","",G29*0.03)</f>
        <v/>
      </c>
      <c r="K30" s="43" t="str">
        <f t="shared" si="39"/>
        <v/>
      </c>
      <c r="L30" s="44" t="str">
        <f t="shared" si="39"/>
        <v/>
      </c>
      <c r="M30" s="42" t="str">
        <f t="shared" ref="M30:O30" si="40">IF(D30="","",J30*D30)</f>
        <v/>
      </c>
      <c r="N30" s="43" t="str">
        <f t="shared" si="40"/>
        <v/>
      </c>
      <c r="O30" s="44" t="str">
        <f t="shared" si="40"/>
        <v/>
      </c>
      <c r="P30" s="33"/>
      <c r="Q30" s="33"/>
      <c r="R30" s="33"/>
    </row>
    <row r="31" ht="18.0" customHeight="1">
      <c r="A31" s="27">
        <v>21.0</v>
      </c>
      <c r="B31" s="38"/>
      <c r="C31" s="39"/>
      <c r="D31" s="27"/>
      <c r="E31" s="40"/>
      <c r="F31" s="41"/>
      <c r="G31" s="33"/>
      <c r="H31" s="33"/>
      <c r="I31" s="33"/>
      <c r="J31" s="42" t="str">
        <f t="shared" ref="J31:L31" si="41">IF(G30="","",G30*0.03)</f>
        <v/>
      </c>
      <c r="K31" s="43" t="str">
        <f t="shared" si="41"/>
        <v/>
      </c>
      <c r="L31" s="44" t="str">
        <f t="shared" si="41"/>
        <v/>
      </c>
      <c r="M31" s="42" t="str">
        <f t="shared" ref="M31:O31" si="42">IF(D31="","",J31*D31)</f>
        <v/>
      </c>
      <c r="N31" s="43" t="str">
        <f t="shared" si="42"/>
        <v/>
      </c>
      <c r="O31" s="44" t="str">
        <f t="shared" si="42"/>
        <v/>
      </c>
      <c r="P31" s="33"/>
      <c r="Q31" s="33"/>
      <c r="R31" s="33"/>
    </row>
    <row r="32" ht="18.0" customHeight="1">
      <c r="A32" s="27">
        <v>22.0</v>
      </c>
      <c r="B32" s="38"/>
      <c r="C32" s="39"/>
      <c r="D32" s="27"/>
      <c r="E32" s="40"/>
      <c r="F32" s="41"/>
      <c r="G32" s="33"/>
      <c r="H32" s="33"/>
      <c r="I32" s="33"/>
      <c r="J32" s="42" t="str">
        <f t="shared" ref="J32:L32" si="43">IF(G31="","",G31*0.03)</f>
        <v/>
      </c>
      <c r="K32" s="43" t="str">
        <f t="shared" si="43"/>
        <v/>
      </c>
      <c r="L32" s="44" t="str">
        <f t="shared" si="43"/>
        <v/>
      </c>
      <c r="M32" s="42" t="str">
        <f t="shared" ref="M32:O32" si="44">IF(D32="","",J32*D32)</f>
        <v/>
      </c>
      <c r="N32" s="43" t="str">
        <f t="shared" si="44"/>
        <v/>
      </c>
      <c r="O32" s="44" t="str">
        <f t="shared" si="44"/>
        <v/>
      </c>
      <c r="P32" s="33"/>
      <c r="Q32" s="33"/>
      <c r="R32" s="33"/>
    </row>
    <row r="33" ht="18.0" customHeight="1">
      <c r="A33" s="27">
        <v>23.0</v>
      </c>
      <c r="B33" s="38"/>
      <c r="C33" s="39"/>
      <c r="D33" s="27"/>
      <c r="E33" s="40"/>
      <c r="F33" s="41"/>
      <c r="G33" s="33"/>
      <c r="H33" s="33"/>
      <c r="I33" s="33"/>
      <c r="J33" s="42" t="str">
        <f t="shared" ref="J33:L33" si="45">IF(G32="","",G32*0.03)</f>
        <v/>
      </c>
      <c r="K33" s="43" t="str">
        <f t="shared" si="45"/>
        <v/>
      </c>
      <c r="L33" s="44" t="str">
        <f t="shared" si="45"/>
        <v/>
      </c>
      <c r="M33" s="42" t="str">
        <f t="shared" ref="M33:O33" si="46">IF(D33="","",J33*D33)</f>
        <v/>
      </c>
      <c r="N33" s="43" t="str">
        <f t="shared" si="46"/>
        <v/>
      </c>
      <c r="O33" s="44" t="str">
        <f t="shared" si="46"/>
        <v/>
      </c>
      <c r="P33" s="33"/>
      <c r="Q33" s="33"/>
      <c r="R33" s="33"/>
    </row>
    <row r="34" ht="18.0" customHeight="1">
      <c r="A34" s="27">
        <v>24.0</v>
      </c>
      <c r="B34" s="38"/>
      <c r="C34" s="39"/>
      <c r="D34" s="27"/>
      <c r="E34" s="40"/>
      <c r="F34" s="41"/>
      <c r="G34" s="33"/>
      <c r="H34" s="33"/>
      <c r="I34" s="33"/>
      <c r="J34" s="42" t="str">
        <f t="shared" ref="J34:L34" si="47">IF(G33="","",G33*0.03)</f>
        <v/>
      </c>
      <c r="K34" s="43" t="str">
        <f t="shared" si="47"/>
        <v/>
      </c>
      <c r="L34" s="44" t="str">
        <f t="shared" si="47"/>
        <v/>
      </c>
      <c r="M34" s="42" t="str">
        <f t="shared" ref="M34:O34" si="48">IF(D34="","",J34*D34)</f>
        <v/>
      </c>
      <c r="N34" s="43" t="str">
        <f t="shared" si="48"/>
        <v/>
      </c>
      <c r="O34" s="44" t="str">
        <f t="shared" si="48"/>
        <v/>
      </c>
      <c r="P34" s="33"/>
      <c r="Q34" s="33"/>
      <c r="R34" s="33"/>
    </row>
    <row r="35" ht="18.0" customHeight="1">
      <c r="A35" s="27">
        <v>25.0</v>
      </c>
      <c r="B35" s="38"/>
      <c r="C35" s="39"/>
      <c r="D35" s="27"/>
      <c r="E35" s="40"/>
      <c r="F35" s="41"/>
      <c r="G35" s="33"/>
      <c r="H35" s="33"/>
      <c r="I35" s="33"/>
      <c r="J35" s="42" t="str">
        <f t="shared" ref="J35:L35" si="49">IF(G34="","",G34*0.03)</f>
        <v/>
      </c>
      <c r="K35" s="43" t="str">
        <f t="shared" si="49"/>
        <v/>
      </c>
      <c r="L35" s="44" t="str">
        <f t="shared" si="49"/>
        <v/>
      </c>
      <c r="M35" s="42" t="str">
        <f t="shared" ref="M35:O35" si="50">IF(D35="","",J35*D35)</f>
        <v/>
      </c>
      <c r="N35" s="43" t="str">
        <f t="shared" si="50"/>
        <v/>
      </c>
      <c r="O35" s="44" t="str">
        <f t="shared" si="50"/>
        <v/>
      </c>
      <c r="P35" s="33"/>
      <c r="Q35" s="33"/>
      <c r="R35" s="33"/>
    </row>
    <row r="36" ht="18.0" customHeight="1">
      <c r="A36" s="27">
        <v>26.0</v>
      </c>
      <c r="B36" s="38"/>
      <c r="C36" s="39"/>
      <c r="D36" s="27"/>
      <c r="E36" s="40"/>
      <c r="F36" s="41"/>
      <c r="G36" s="33"/>
      <c r="H36" s="33"/>
      <c r="I36" s="33"/>
      <c r="J36" s="42" t="str">
        <f t="shared" ref="J36:L36" si="51">IF(G35="","",G35*0.03)</f>
        <v/>
      </c>
      <c r="K36" s="43" t="str">
        <f t="shared" si="51"/>
        <v/>
      </c>
      <c r="L36" s="44" t="str">
        <f t="shared" si="51"/>
        <v/>
      </c>
      <c r="M36" s="42" t="str">
        <f t="shared" ref="M36:O36" si="52">IF(D36="","",J36*D36)</f>
        <v/>
      </c>
      <c r="N36" s="43" t="str">
        <f t="shared" si="52"/>
        <v/>
      </c>
      <c r="O36" s="44" t="str">
        <f t="shared" si="52"/>
        <v/>
      </c>
      <c r="P36" s="33"/>
      <c r="Q36" s="33"/>
      <c r="R36" s="33"/>
    </row>
    <row r="37" ht="18.0" customHeight="1">
      <c r="A37" s="27">
        <v>27.0</v>
      </c>
      <c r="B37" s="38"/>
      <c r="C37" s="39"/>
      <c r="D37" s="27"/>
      <c r="E37" s="40"/>
      <c r="F37" s="41"/>
      <c r="G37" s="33"/>
      <c r="H37" s="33"/>
      <c r="I37" s="33"/>
      <c r="J37" s="42" t="str">
        <f t="shared" ref="J37:L37" si="53">IF(G36="","",G36*0.03)</f>
        <v/>
      </c>
      <c r="K37" s="43" t="str">
        <f t="shared" si="53"/>
        <v/>
      </c>
      <c r="L37" s="44" t="str">
        <f t="shared" si="53"/>
        <v/>
      </c>
      <c r="M37" s="42" t="str">
        <f t="shared" ref="M37:O37" si="54">IF(D37="","",J37*D37)</f>
        <v/>
      </c>
      <c r="N37" s="43" t="str">
        <f t="shared" si="54"/>
        <v/>
      </c>
      <c r="O37" s="44" t="str">
        <f t="shared" si="54"/>
        <v/>
      </c>
      <c r="P37" s="33"/>
      <c r="Q37" s="33"/>
      <c r="R37" s="33"/>
    </row>
    <row r="38" ht="18.0" customHeight="1">
      <c r="A38" s="27">
        <v>28.0</v>
      </c>
      <c r="B38" s="46"/>
      <c r="C38" s="47"/>
      <c r="D38" s="48"/>
      <c r="E38" s="49"/>
      <c r="F38" s="50"/>
      <c r="G38" s="51" t="str">
        <f t="shared" ref="G38:I38" si="55">IF(D38="","",G37+M38)</f>
        <v/>
      </c>
      <c r="H38" s="51" t="str">
        <f t="shared" si="55"/>
        <v/>
      </c>
      <c r="I38" s="51" t="str">
        <f t="shared" si="55"/>
        <v/>
      </c>
      <c r="J38" s="52" t="str">
        <f t="shared" ref="J38:L38" si="56">IF(G37="","",G37*0.03)</f>
        <v/>
      </c>
      <c r="K38" s="53" t="str">
        <f t="shared" si="56"/>
        <v/>
      </c>
      <c r="L38" s="54" t="str">
        <f t="shared" si="56"/>
        <v/>
      </c>
      <c r="M38" s="52" t="str">
        <f t="shared" ref="M38:O38" si="57">IF(D38="","",J38*D38)</f>
        <v/>
      </c>
      <c r="N38" s="53" t="str">
        <f t="shared" si="57"/>
        <v/>
      </c>
      <c r="O38" s="54" t="str">
        <f t="shared" si="57"/>
        <v/>
      </c>
      <c r="P38" s="51"/>
      <c r="Q38" s="51"/>
      <c r="R38" s="51"/>
      <c r="S38" s="55"/>
      <c r="T38" s="55"/>
    </row>
    <row r="39" ht="18.0" customHeight="1">
      <c r="A39" s="27">
        <v>29.0</v>
      </c>
      <c r="B39" s="46"/>
      <c r="C39" s="47"/>
      <c r="D39" s="48"/>
      <c r="E39" s="49"/>
      <c r="F39" s="50"/>
      <c r="G39" s="51" t="str">
        <f t="shared" ref="G39:I39" si="58">IF(D39="","",G38+M39)</f>
        <v/>
      </c>
      <c r="H39" s="51" t="str">
        <f t="shared" si="58"/>
        <v/>
      </c>
      <c r="I39" s="51" t="str">
        <f t="shared" si="58"/>
        <v/>
      </c>
      <c r="J39" s="52" t="str">
        <f t="shared" ref="J39:L39" si="59">IF(G38="","",G38*0.03)</f>
        <v/>
      </c>
      <c r="K39" s="53" t="str">
        <f t="shared" si="59"/>
        <v/>
      </c>
      <c r="L39" s="54" t="str">
        <f t="shared" si="59"/>
        <v/>
      </c>
      <c r="M39" s="52" t="str">
        <f t="shared" ref="M39:O39" si="60">IF(D39="","",J39*D39)</f>
        <v/>
      </c>
      <c r="N39" s="53" t="str">
        <f t="shared" si="60"/>
        <v/>
      </c>
      <c r="O39" s="54" t="str">
        <f t="shared" si="60"/>
        <v/>
      </c>
      <c r="P39" s="51"/>
      <c r="Q39" s="51"/>
      <c r="R39" s="51"/>
      <c r="S39" s="55"/>
      <c r="T39" s="55"/>
    </row>
    <row r="40" ht="18.0" customHeight="1">
      <c r="A40" s="27">
        <v>30.0</v>
      </c>
      <c r="B40" s="46"/>
      <c r="C40" s="47"/>
      <c r="D40" s="48"/>
      <c r="E40" s="49"/>
      <c r="F40" s="50"/>
      <c r="G40" s="51" t="str">
        <f t="shared" ref="G40:I40" si="61">IF(D40="","",G39+M40)</f>
        <v/>
      </c>
      <c r="H40" s="51" t="str">
        <f t="shared" si="61"/>
        <v/>
      </c>
      <c r="I40" s="51" t="str">
        <f t="shared" si="61"/>
        <v/>
      </c>
      <c r="J40" s="52" t="str">
        <f t="shared" ref="J40:L40" si="62">IF(G39="","",G39*0.03)</f>
        <v/>
      </c>
      <c r="K40" s="53" t="str">
        <f t="shared" si="62"/>
        <v/>
      </c>
      <c r="L40" s="54" t="str">
        <f t="shared" si="62"/>
        <v/>
      </c>
      <c r="M40" s="52" t="str">
        <f t="shared" ref="M40:O40" si="63">IF(D40="","",J40*D40)</f>
        <v/>
      </c>
      <c r="N40" s="53" t="str">
        <f t="shared" si="63"/>
        <v/>
      </c>
      <c r="O40" s="54" t="str">
        <f t="shared" si="63"/>
        <v/>
      </c>
      <c r="P40" s="51"/>
      <c r="Q40" s="51"/>
      <c r="R40" s="51"/>
      <c r="S40" s="55"/>
      <c r="T40" s="55"/>
    </row>
    <row r="41" ht="18.0" customHeight="1">
      <c r="A41" s="27">
        <v>31.0</v>
      </c>
      <c r="B41" s="46"/>
      <c r="C41" s="47"/>
      <c r="D41" s="48"/>
      <c r="E41" s="49"/>
      <c r="F41" s="50"/>
      <c r="G41" s="51" t="str">
        <f t="shared" ref="G41:I41" si="64">IF(D41="","",G40+M41)</f>
        <v/>
      </c>
      <c r="H41" s="51" t="str">
        <f t="shared" si="64"/>
        <v/>
      </c>
      <c r="I41" s="51" t="str">
        <f t="shared" si="64"/>
        <v/>
      </c>
      <c r="J41" s="52" t="str">
        <f t="shared" ref="J41:L41" si="65">IF(G40="","",G40*0.03)</f>
        <v/>
      </c>
      <c r="K41" s="53" t="str">
        <f t="shared" si="65"/>
        <v/>
      </c>
      <c r="L41" s="54" t="str">
        <f t="shared" si="65"/>
        <v/>
      </c>
      <c r="M41" s="52" t="str">
        <f t="shared" ref="M41:O41" si="66">IF(D41="","",J41*D41)</f>
        <v/>
      </c>
      <c r="N41" s="53" t="str">
        <f t="shared" si="66"/>
        <v/>
      </c>
      <c r="O41" s="54" t="str">
        <f t="shared" si="66"/>
        <v/>
      </c>
      <c r="P41" s="51"/>
      <c r="Q41" s="51"/>
      <c r="R41" s="51"/>
      <c r="S41" s="55"/>
      <c r="T41" s="55"/>
    </row>
    <row r="42" ht="18.0" customHeight="1">
      <c r="A42" s="27">
        <v>32.0</v>
      </c>
      <c r="B42" s="46"/>
      <c r="C42" s="47"/>
      <c r="D42" s="48"/>
      <c r="E42" s="49"/>
      <c r="F42" s="50"/>
      <c r="G42" s="51" t="str">
        <f t="shared" ref="G42:I42" si="67">IF(D42="","",G41+M42)</f>
        <v/>
      </c>
      <c r="H42" s="51" t="str">
        <f t="shared" si="67"/>
        <v/>
      </c>
      <c r="I42" s="51" t="str">
        <f t="shared" si="67"/>
        <v/>
      </c>
      <c r="J42" s="52" t="str">
        <f t="shared" ref="J42:L42" si="68">IF(G41="","",G41*0.03)</f>
        <v/>
      </c>
      <c r="K42" s="53" t="str">
        <f t="shared" si="68"/>
        <v/>
      </c>
      <c r="L42" s="54" t="str">
        <f t="shared" si="68"/>
        <v/>
      </c>
      <c r="M42" s="52" t="str">
        <f t="shared" ref="M42:O42" si="69">IF(D42="","",J42*D42)</f>
        <v/>
      </c>
      <c r="N42" s="53" t="str">
        <f t="shared" si="69"/>
        <v/>
      </c>
      <c r="O42" s="54" t="str">
        <f t="shared" si="69"/>
        <v/>
      </c>
      <c r="P42" s="51"/>
      <c r="Q42" s="51"/>
      <c r="R42" s="51"/>
      <c r="S42" s="55"/>
      <c r="T42" s="55"/>
    </row>
    <row r="43" ht="18.0" customHeight="1">
      <c r="A43" s="27">
        <v>33.0</v>
      </c>
      <c r="B43" s="46"/>
      <c r="C43" s="47"/>
      <c r="D43" s="48"/>
      <c r="E43" s="49"/>
      <c r="F43" s="56"/>
      <c r="G43" s="51" t="str">
        <f t="shared" ref="G43:I43" si="70">IF(D43="","",G42+M43)</f>
        <v/>
      </c>
      <c r="H43" s="51" t="str">
        <f t="shared" si="70"/>
        <v/>
      </c>
      <c r="I43" s="51" t="str">
        <f t="shared" si="70"/>
        <v/>
      </c>
      <c r="J43" s="52" t="str">
        <f t="shared" ref="J43:L43" si="71">IF(G42="","",G42*0.03)</f>
        <v/>
      </c>
      <c r="K43" s="53" t="str">
        <f t="shared" si="71"/>
        <v/>
      </c>
      <c r="L43" s="54" t="str">
        <f t="shared" si="71"/>
        <v/>
      </c>
      <c r="M43" s="52" t="str">
        <f t="shared" ref="M43:O43" si="72">IF(D43="","",J43*D43)</f>
        <v/>
      </c>
      <c r="N43" s="53" t="str">
        <f t="shared" si="72"/>
        <v/>
      </c>
      <c r="O43" s="54" t="str">
        <f t="shared" si="72"/>
        <v/>
      </c>
      <c r="P43" s="51"/>
      <c r="Q43" s="51"/>
      <c r="R43" s="51"/>
      <c r="S43" s="55"/>
      <c r="T43" s="55"/>
    </row>
    <row r="44" ht="18.0" customHeight="1">
      <c r="A44" s="27">
        <v>34.0</v>
      </c>
      <c r="B44" s="46"/>
      <c r="C44" s="47"/>
      <c r="D44" s="48"/>
      <c r="E44" s="49"/>
      <c r="F44" s="56"/>
      <c r="G44" s="51" t="str">
        <f t="shared" ref="G44:I44" si="73">IF(D44="","",G43+M44)</f>
        <v/>
      </c>
      <c r="H44" s="51" t="str">
        <f t="shared" si="73"/>
        <v/>
      </c>
      <c r="I44" s="51" t="str">
        <f t="shared" si="73"/>
        <v/>
      </c>
      <c r="J44" s="52" t="str">
        <f t="shared" ref="J44:L44" si="74">IF(G43="","",G43*0.03)</f>
        <v/>
      </c>
      <c r="K44" s="53" t="str">
        <f t="shared" si="74"/>
        <v/>
      </c>
      <c r="L44" s="54" t="str">
        <f t="shared" si="74"/>
        <v/>
      </c>
      <c r="M44" s="52" t="str">
        <f t="shared" ref="M44:O44" si="75">IF(D44="","",J44*D44)</f>
        <v/>
      </c>
      <c r="N44" s="53" t="str">
        <f t="shared" si="75"/>
        <v/>
      </c>
      <c r="O44" s="54" t="str">
        <f t="shared" si="75"/>
        <v/>
      </c>
      <c r="P44" s="51"/>
      <c r="Q44" s="51"/>
      <c r="R44" s="51"/>
      <c r="S44" s="55"/>
      <c r="T44" s="55"/>
    </row>
    <row r="45" ht="18.0" customHeight="1">
      <c r="A45" s="40">
        <v>35.0</v>
      </c>
      <c r="B45" s="46"/>
      <c r="C45" s="47"/>
      <c r="D45" s="48"/>
      <c r="E45" s="49"/>
      <c r="F45" s="50"/>
      <c r="G45" s="51" t="str">
        <f t="shared" ref="G45:I45" si="76">IF(D45="","",G44+M45)</f>
        <v/>
      </c>
      <c r="H45" s="51" t="str">
        <f t="shared" si="76"/>
        <v/>
      </c>
      <c r="I45" s="51" t="str">
        <f t="shared" si="76"/>
        <v/>
      </c>
      <c r="J45" s="52" t="str">
        <f t="shared" ref="J45:L45" si="77">IF(G44="","",G44*0.03)</f>
        <v/>
      </c>
      <c r="K45" s="53" t="str">
        <f t="shared" si="77"/>
        <v/>
      </c>
      <c r="L45" s="54" t="str">
        <f t="shared" si="77"/>
        <v/>
      </c>
      <c r="M45" s="52" t="str">
        <f t="shared" ref="M45:O45" si="78">IF(D45="","",J45*D45)</f>
        <v/>
      </c>
      <c r="N45" s="53" t="str">
        <f t="shared" si="78"/>
        <v/>
      </c>
      <c r="O45" s="54" t="str">
        <f t="shared" si="78"/>
        <v/>
      </c>
      <c r="P45" s="55"/>
      <c r="Q45" s="55"/>
      <c r="R45" s="55"/>
      <c r="S45" s="55"/>
      <c r="T45" s="55"/>
    </row>
    <row r="46" ht="18.0" customHeight="1">
      <c r="A46" s="27">
        <v>36.0</v>
      </c>
      <c r="B46" s="46"/>
      <c r="C46" s="47"/>
      <c r="D46" s="48"/>
      <c r="E46" s="49"/>
      <c r="F46" s="50"/>
      <c r="G46" s="51" t="str">
        <f t="shared" ref="G46:I46" si="79">IF(D46="","",G45+M46)</f>
        <v/>
      </c>
      <c r="H46" s="51" t="str">
        <f t="shared" si="79"/>
        <v/>
      </c>
      <c r="I46" s="51" t="str">
        <f t="shared" si="79"/>
        <v/>
      </c>
      <c r="J46" s="52" t="str">
        <f t="shared" ref="J46:L46" si="80">IF(G45="","",G45*0.03)</f>
        <v/>
      </c>
      <c r="K46" s="53" t="str">
        <f t="shared" si="80"/>
        <v/>
      </c>
      <c r="L46" s="54" t="str">
        <f t="shared" si="80"/>
        <v/>
      </c>
      <c r="M46" s="52" t="str">
        <f t="shared" ref="M46:O46" si="81">IF(D46="","",J46*D46)</f>
        <v/>
      </c>
      <c r="N46" s="53" t="str">
        <f t="shared" si="81"/>
        <v/>
      </c>
      <c r="O46" s="54" t="str">
        <f t="shared" si="81"/>
        <v/>
      </c>
      <c r="P46" s="57"/>
      <c r="Q46" s="55"/>
      <c r="R46" s="55"/>
      <c r="S46" s="55"/>
      <c r="T46" s="55"/>
    </row>
    <row r="47" ht="18.0" customHeight="1">
      <c r="A47" s="27">
        <v>37.0</v>
      </c>
      <c r="B47" s="46"/>
      <c r="C47" s="47"/>
      <c r="D47" s="48"/>
      <c r="E47" s="49"/>
      <c r="F47" s="50"/>
      <c r="G47" s="51" t="str">
        <f t="shared" ref="G47:I47" si="82">IF(D47="","",G46+M47)</f>
        <v/>
      </c>
      <c r="H47" s="51" t="str">
        <f t="shared" si="82"/>
        <v/>
      </c>
      <c r="I47" s="51" t="str">
        <f t="shared" si="82"/>
        <v/>
      </c>
      <c r="J47" s="52" t="str">
        <f t="shared" ref="J47:L47" si="83">IF(G46="","",G46*0.03)</f>
        <v/>
      </c>
      <c r="K47" s="53" t="str">
        <f t="shared" si="83"/>
        <v/>
      </c>
      <c r="L47" s="54" t="str">
        <f t="shared" si="83"/>
        <v/>
      </c>
      <c r="M47" s="52" t="str">
        <f t="shared" ref="M47:O47" si="84">IF(D47="","",J47*D47)</f>
        <v/>
      </c>
      <c r="N47" s="53" t="str">
        <f t="shared" si="84"/>
        <v/>
      </c>
      <c r="O47" s="54" t="str">
        <f t="shared" si="84"/>
        <v/>
      </c>
      <c r="P47" s="55"/>
      <c r="Q47" s="55"/>
      <c r="R47" s="55"/>
      <c r="S47" s="55"/>
      <c r="T47" s="55"/>
    </row>
    <row r="48" ht="18.0" customHeight="1">
      <c r="A48" s="27">
        <v>38.0</v>
      </c>
      <c r="B48" s="46"/>
      <c r="C48" s="47"/>
      <c r="D48" s="48"/>
      <c r="E48" s="49"/>
      <c r="F48" s="50"/>
      <c r="G48" s="51" t="str">
        <f t="shared" ref="G48:I48" si="85">IF(D48="","",G47+M48)</f>
        <v/>
      </c>
      <c r="H48" s="51" t="str">
        <f t="shared" si="85"/>
        <v/>
      </c>
      <c r="I48" s="51" t="str">
        <f t="shared" si="85"/>
        <v/>
      </c>
      <c r="J48" s="52" t="str">
        <f t="shared" ref="J48:L48" si="86">IF(G47="","",G47*0.03)</f>
        <v/>
      </c>
      <c r="K48" s="53" t="str">
        <f t="shared" si="86"/>
        <v/>
      </c>
      <c r="L48" s="54" t="str">
        <f t="shared" si="86"/>
        <v/>
      </c>
      <c r="M48" s="52" t="str">
        <f t="shared" ref="M48:O48" si="87">IF(D48="","",J48*D48)</f>
        <v/>
      </c>
      <c r="N48" s="53" t="str">
        <f t="shared" si="87"/>
        <v/>
      </c>
      <c r="O48" s="54" t="str">
        <f t="shared" si="87"/>
        <v/>
      </c>
      <c r="P48" s="55"/>
      <c r="Q48" s="55"/>
      <c r="R48" s="55"/>
      <c r="S48" s="55"/>
      <c r="T48" s="55"/>
    </row>
    <row r="49" ht="18.0" customHeight="1">
      <c r="A49" s="27">
        <v>39.0</v>
      </c>
      <c r="B49" s="46"/>
      <c r="C49" s="47"/>
      <c r="D49" s="48"/>
      <c r="E49" s="49"/>
      <c r="F49" s="50"/>
      <c r="G49" s="51" t="str">
        <f t="shared" ref="G49:I49" si="88">IF(D49="","",G48+M49)</f>
        <v/>
      </c>
      <c r="H49" s="51" t="str">
        <f t="shared" si="88"/>
        <v/>
      </c>
      <c r="I49" s="51" t="str">
        <f t="shared" si="88"/>
        <v/>
      </c>
      <c r="J49" s="52" t="str">
        <f t="shared" ref="J49:L49" si="89">IF(G48="","",G48*0.03)</f>
        <v/>
      </c>
      <c r="K49" s="53" t="str">
        <f t="shared" si="89"/>
        <v/>
      </c>
      <c r="L49" s="54" t="str">
        <f t="shared" si="89"/>
        <v/>
      </c>
      <c r="M49" s="52" t="str">
        <f t="shared" ref="M49:O49" si="90">IF(D49="","",J49*D49)</f>
        <v/>
      </c>
      <c r="N49" s="53" t="str">
        <f t="shared" si="90"/>
        <v/>
      </c>
      <c r="O49" s="54" t="str">
        <f t="shared" si="90"/>
        <v/>
      </c>
      <c r="P49" s="55"/>
      <c r="Q49" s="55"/>
      <c r="R49" s="55"/>
      <c r="S49" s="55"/>
      <c r="T49" s="55"/>
    </row>
    <row r="50" ht="18.0" customHeight="1">
      <c r="A50" s="27">
        <v>40.0</v>
      </c>
      <c r="B50" s="46"/>
      <c r="C50" s="47"/>
      <c r="D50" s="48"/>
      <c r="E50" s="49"/>
      <c r="F50" s="50"/>
      <c r="G50" s="51" t="str">
        <f t="shared" ref="G50:I50" si="91">IF(D50="","",G49+M50)</f>
        <v/>
      </c>
      <c r="H50" s="51" t="str">
        <f t="shared" si="91"/>
        <v/>
      </c>
      <c r="I50" s="51" t="str">
        <f t="shared" si="91"/>
        <v/>
      </c>
      <c r="J50" s="52" t="str">
        <f t="shared" ref="J50:L50" si="92">IF(G49="","",G49*0.03)</f>
        <v/>
      </c>
      <c r="K50" s="53" t="str">
        <f t="shared" si="92"/>
        <v/>
      </c>
      <c r="L50" s="54" t="str">
        <f t="shared" si="92"/>
        <v/>
      </c>
      <c r="M50" s="52" t="str">
        <f t="shared" ref="M50:O50" si="93">IF(D50="","",J50*D50)</f>
        <v/>
      </c>
      <c r="N50" s="53" t="str">
        <f t="shared" si="93"/>
        <v/>
      </c>
      <c r="O50" s="54" t="str">
        <f t="shared" si="93"/>
        <v/>
      </c>
      <c r="P50" s="55"/>
      <c r="Q50" s="55"/>
      <c r="R50" s="55"/>
      <c r="S50" s="55"/>
      <c r="T50" s="55"/>
    </row>
    <row r="51" ht="18.0" customHeight="1">
      <c r="A51" s="27">
        <v>41.0</v>
      </c>
      <c r="B51" s="46"/>
      <c r="C51" s="47"/>
      <c r="D51" s="48"/>
      <c r="E51" s="49"/>
      <c r="F51" s="50"/>
      <c r="G51" s="51" t="str">
        <f t="shared" ref="G51:I51" si="94">IF(D51="","",G50+M51)</f>
        <v/>
      </c>
      <c r="H51" s="51" t="str">
        <f t="shared" si="94"/>
        <v/>
      </c>
      <c r="I51" s="51" t="str">
        <f t="shared" si="94"/>
        <v/>
      </c>
      <c r="J51" s="52" t="str">
        <f t="shared" ref="J51:L51" si="95">IF(G50="","",G50*0.03)</f>
        <v/>
      </c>
      <c r="K51" s="53" t="str">
        <f t="shared" si="95"/>
        <v/>
      </c>
      <c r="L51" s="54" t="str">
        <f t="shared" si="95"/>
        <v/>
      </c>
      <c r="M51" s="52" t="str">
        <f t="shared" ref="M51:O51" si="96">IF(D51="","",J51*D51)</f>
        <v/>
      </c>
      <c r="N51" s="53" t="str">
        <f t="shared" si="96"/>
        <v/>
      </c>
      <c r="O51" s="54" t="str">
        <f t="shared" si="96"/>
        <v/>
      </c>
      <c r="P51" s="55"/>
      <c r="Q51" s="55"/>
      <c r="R51" s="55"/>
      <c r="S51" s="55"/>
      <c r="T51" s="55"/>
    </row>
    <row r="52" ht="18.0" customHeight="1">
      <c r="A52" s="27">
        <v>42.0</v>
      </c>
      <c r="B52" s="46"/>
      <c r="C52" s="47"/>
      <c r="D52" s="48"/>
      <c r="E52" s="49"/>
      <c r="F52" s="50"/>
      <c r="G52" s="51" t="str">
        <f t="shared" ref="G52:I52" si="97">IF(D52="","",G51+M52)</f>
        <v/>
      </c>
      <c r="H52" s="51" t="str">
        <f t="shared" si="97"/>
        <v/>
      </c>
      <c r="I52" s="51" t="str">
        <f t="shared" si="97"/>
        <v/>
      </c>
      <c r="J52" s="52" t="str">
        <f t="shared" ref="J52:L52" si="98">IF(G51="","",G51*0.03)</f>
        <v/>
      </c>
      <c r="K52" s="53" t="str">
        <f t="shared" si="98"/>
        <v/>
      </c>
      <c r="L52" s="54" t="str">
        <f t="shared" si="98"/>
        <v/>
      </c>
      <c r="M52" s="52" t="str">
        <f t="shared" ref="M52:O52" si="99">IF(D52="","",J52*D52)</f>
        <v/>
      </c>
      <c r="N52" s="53" t="str">
        <f t="shared" si="99"/>
        <v/>
      </c>
      <c r="O52" s="54" t="str">
        <f t="shared" si="99"/>
        <v/>
      </c>
      <c r="P52" s="55"/>
      <c r="Q52" s="55"/>
      <c r="R52" s="55"/>
      <c r="S52" s="55"/>
      <c r="T52" s="55"/>
    </row>
    <row r="53" ht="18.0" customHeight="1">
      <c r="A53" s="27">
        <v>43.0</v>
      </c>
      <c r="B53" s="46"/>
      <c r="C53" s="47"/>
      <c r="D53" s="48"/>
      <c r="E53" s="49"/>
      <c r="F53" s="56"/>
      <c r="G53" s="51" t="str">
        <f t="shared" ref="G53:I53" si="100">IF(D53="","",G52+M53)</f>
        <v/>
      </c>
      <c r="H53" s="51" t="str">
        <f t="shared" si="100"/>
        <v/>
      </c>
      <c r="I53" s="51" t="str">
        <f t="shared" si="100"/>
        <v/>
      </c>
      <c r="J53" s="52" t="str">
        <f t="shared" ref="J53:L53" si="101">IF(G52="","",G52*0.03)</f>
        <v/>
      </c>
      <c r="K53" s="53" t="str">
        <f t="shared" si="101"/>
        <v/>
      </c>
      <c r="L53" s="54" t="str">
        <f t="shared" si="101"/>
        <v/>
      </c>
      <c r="M53" s="52" t="str">
        <f t="shared" ref="M53:O53" si="102">IF(D53="","",J53*D53)</f>
        <v/>
      </c>
      <c r="N53" s="53" t="str">
        <f t="shared" si="102"/>
        <v/>
      </c>
      <c r="O53" s="54" t="str">
        <f t="shared" si="102"/>
        <v/>
      </c>
      <c r="P53" s="55"/>
      <c r="Q53" s="55"/>
      <c r="R53" s="55"/>
      <c r="S53" s="55"/>
      <c r="T53" s="55"/>
    </row>
    <row r="54" ht="18.0" customHeight="1">
      <c r="A54" s="27">
        <v>44.0</v>
      </c>
      <c r="B54" s="46"/>
      <c r="C54" s="47"/>
      <c r="D54" s="48"/>
      <c r="E54" s="49"/>
      <c r="F54" s="50"/>
      <c r="G54" s="51" t="str">
        <f t="shared" ref="G54:I54" si="103">IF(D54="","",G53+M54)</f>
        <v/>
      </c>
      <c r="H54" s="51" t="str">
        <f t="shared" si="103"/>
        <v/>
      </c>
      <c r="I54" s="51" t="str">
        <f t="shared" si="103"/>
        <v/>
      </c>
      <c r="J54" s="52" t="str">
        <f t="shared" ref="J54:L54" si="104">IF(G53="","",G53*0.03)</f>
        <v/>
      </c>
      <c r="K54" s="53" t="str">
        <f t="shared" si="104"/>
        <v/>
      </c>
      <c r="L54" s="54" t="str">
        <f t="shared" si="104"/>
        <v/>
      </c>
      <c r="M54" s="52" t="str">
        <f t="shared" ref="M54:O54" si="105">IF(D54="","",J54*D54)</f>
        <v/>
      </c>
      <c r="N54" s="53" t="str">
        <f t="shared" si="105"/>
        <v/>
      </c>
      <c r="O54" s="54" t="str">
        <f t="shared" si="105"/>
        <v/>
      </c>
      <c r="P54" s="55"/>
      <c r="Q54" s="55"/>
      <c r="R54" s="55"/>
      <c r="S54" s="55"/>
      <c r="T54" s="55"/>
    </row>
    <row r="55" ht="18.0" customHeight="1">
      <c r="A55" s="27">
        <v>45.0</v>
      </c>
      <c r="B55" s="46"/>
      <c r="C55" s="47"/>
      <c r="D55" s="48"/>
      <c r="E55" s="49"/>
      <c r="F55" s="50"/>
      <c r="G55" s="51" t="str">
        <f t="shared" ref="G55:I55" si="106">IF(D55="","",G54+M55)</f>
        <v/>
      </c>
      <c r="H55" s="51" t="str">
        <f t="shared" si="106"/>
        <v/>
      </c>
      <c r="I55" s="51" t="str">
        <f t="shared" si="106"/>
        <v/>
      </c>
      <c r="J55" s="52" t="str">
        <f t="shared" ref="J55:L55" si="107">IF(G54="","",G54*0.03)</f>
        <v/>
      </c>
      <c r="K55" s="53" t="str">
        <f t="shared" si="107"/>
        <v/>
      </c>
      <c r="L55" s="54" t="str">
        <f t="shared" si="107"/>
        <v/>
      </c>
      <c r="M55" s="52" t="str">
        <f t="shared" ref="M55:O55" si="108">IF(D55="","",J55*D55)</f>
        <v/>
      </c>
      <c r="N55" s="53" t="str">
        <f t="shared" si="108"/>
        <v/>
      </c>
      <c r="O55" s="54" t="str">
        <f t="shared" si="108"/>
        <v/>
      </c>
      <c r="P55" s="55"/>
      <c r="Q55" s="55"/>
      <c r="R55" s="55"/>
      <c r="S55" s="55"/>
      <c r="T55" s="55"/>
    </row>
    <row r="56" ht="18.0" customHeight="1">
      <c r="A56" s="27">
        <v>46.0</v>
      </c>
      <c r="B56" s="46"/>
      <c r="C56" s="47"/>
      <c r="D56" s="48"/>
      <c r="E56" s="49"/>
      <c r="F56" s="50"/>
      <c r="G56" s="51" t="str">
        <f t="shared" ref="G56:I56" si="109">IF(D56="","",G55+M56)</f>
        <v/>
      </c>
      <c r="H56" s="51" t="str">
        <f t="shared" si="109"/>
        <v/>
      </c>
      <c r="I56" s="51" t="str">
        <f t="shared" si="109"/>
        <v/>
      </c>
      <c r="J56" s="52" t="str">
        <f t="shared" ref="J56:L56" si="110">IF(G55="","",G55*0.03)</f>
        <v/>
      </c>
      <c r="K56" s="53" t="str">
        <f t="shared" si="110"/>
        <v/>
      </c>
      <c r="L56" s="54" t="str">
        <f t="shared" si="110"/>
        <v/>
      </c>
      <c r="M56" s="52" t="str">
        <f t="shared" ref="M56:O56" si="111">IF(D56="","",J56*D56)</f>
        <v/>
      </c>
      <c r="N56" s="53" t="str">
        <f t="shared" si="111"/>
        <v/>
      </c>
      <c r="O56" s="54" t="str">
        <f t="shared" si="111"/>
        <v/>
      </c>
      <c r="P56" s="55"/>
      <c r="Q56" s="55"/>
      <c r="R56" s="55"/>
      <c r="S56" s="55"/>
      <c r="T56" s="55"/>
    </row>
    <row r="57" ht="18.0" customHeight="1">
      <c r="A57" s="27">
        <v>47.0</v>
      </c>
      <c r="B57" s="46"/>
      <c r="C57" s="47"/>
      <c r="D57" s="48"/>
      <c r="E57" s="49"/>
      <c r="F57" s="50"/>
      <c r="G57" s="51" t="str">
        <f t="shared" ref="G57:I57" si="112">IF(D57="","",G56+M57)</f>
        <v/>
      </c>
      <c r="H57" s="51" t="str">
        <f t="shared" si="112"/>
        <v/>
      </c>
      <c r="I57" s="51" t="str">
        <f t="shared" si="112"/>
        <v/>
      </c>
      <c r="J57" s="52" t="str">
        <f t="shared" ref="J57:L57" si="113">IF(G56="","",G56*0.03)</f>
        <v/>
      </c>
      <c r="K57" s="53" t="str">
        <f t="shared" si="113"/>
        <v/>
      </c>
      <c r="L57" s="54" t="str">
        <f t="shared" si="113"/>
        <v/>
      </c>
      <c r="M57" s="52" t="str">
        <f t="shared" ref="M57:O57" si="114">IF(D57="","",J57*D57)</f>
        <v/>
      </c>
      <c r="N57" s="53" t="str">
        <f t="shared" si="114"/>
        <v/>
      </c>
      <c r="O57" s="54" t="str">
        <f t="shared" si="114"/>
        <v/>
      </c>
      <c r="P57" s="57"/>
      <c r="Q57" s="55"/>
      <c r="R57" s="55"/>
      <c r="S57" s="55"/>
      <c r="T57" s="55"/>
    </row>
    <row r="58" ht="18.0" customHeight="1">
      <c r="A58" s="27">
        <v>48.0</v>
      </c>
      <c r="B58" s="46"/>
      <c r="C58" s="47"/>
      <c r="D58" s="48"/>
      <c r="E58" s="49"/>
      <c r="F58" s="50"/>
      <c r="G58" s="51" t="str">
        <f t="shared" ref="G58:I58" si="115">IF(D58="","",G57+M58)</f>
        <v/>
      </c>
      <c r="H58" s="51" t="str">
        <f t="shared" si="115"/>
        <v/>
      </c>
      <c r="I58" s="51" t="str">
        <f t="shared" si="115"/>
        <v/>
      </c>
      <c r="J58" s="52" t="str">
        <f t="shared" ref="J58:L58" si="116">IF(G57="","",G57*0.03)</f>
        <v/>
      </c>
      <c r="K58" s="53" t="str">
        <f t="shared" si="116"/>
        <v/>
      </c>
      <c r="L58" s="54" t="str">
        <f t="shared" si="116"/>
        <v/>
      </c>
      <c r="M58" s="52" t="str">
        <f t="shared" ref="M58:O58" si="117">IF(D58="","",J58*D58)</f>
        <v/>
      </c>
      <c r="N58" s="53" t="str">
        <f t="shared" si="117"/>
        <v/>
      </c>
      <c r="O58" s="54" t="str">
        <f t="shared" si="117"/>
        <v/>
      </c>
      <c r="P58" s="55"/>
      <c r="Q58" s="55"/>
      <c r="R58" s="55"/>
      <c r="S58" s="55"/>
      <c r="T58" s="55"/>
    </row>
    <row r="59" ht="18.0" customHeight="1">
      <c r="A59" s="27">
        <v>49.0</v>
      </c>
      <c r="B59" s="46"/>
      <c r="C59" s="47"/>
      <c r="D59" s="48"/>
      <c r="E59" s="49"/>
      <c r="F59" s="50"/>
      <c r="G59" s="51" t="str">
        <f t="shared" ref="G59:I59" si="118">IF(D59="","",G58+M59)</f>
        <v/>
      </c>
      <c r="H59" s="51" t="str">
        <f t="shared" si="118"/>
        <v/>
      </c>
      <c r="I59" s="51" t="str">
        <f t="shared" si="118"/>
        <v/>
      </c>
      <c r="J59" s="52" t="str">
        <f t="shared" ref="J59:L59" si="119">IF(G58="","",G58*0.03)</f>
        <v/>
      </c>
      <c r="K59" s="53" t="str">
        <f t="shared" si="119"/>
        <v/>
      </c>
      <c r="L59" s="54" t="str">
        <f t="shared" si="119"/>
        <v/>
      </c>
      <c r="M59" s="52" t="str">
        <f t="shared" ref="M59:O59" si="120">IF(D59="","",J59*D59)</f>
        <v/>
      </c>
      <c r="N59" s="53" t="str">
        <f t="shared" si="120"/>
        <v/>
      </c>
      <c r="O59" s="54" t="str">
        <f t="shared" si="120"/>
        <v/>
      </c>
      <c r="P59" s="55"/>
      <c r="Q59" s="55"/>
      <c r="R59" s="55"/>
      <c r="S59" s="55"/>
      <c r="T59" s="55"/>
    </row>
    <row r="60" ht="18.0" customHeight="1">
      <c r="A60" s="27">
        <v>50.0</v>
      </c>
      <c r="B60" s="58"/>
      <c r="C60" s="59"/>
      <c r="D60" s="60"/>
      <c r="E60" s="61"/>
      <c r="F60" s="62"/>
      <c r="G60" s="51" t="str">
        <f t="shared" ref="G60:I60" si="121">IF(D60="","",G59+M60)</f>
        <v/>
      </c>
      <c r="H60" s="51" t="str">
        <f t="shared" si="121"/>
        <v/>
      </c>
      <c r="I60" s="51" t="str">
        <f t="shared" si="121"/>
        <v/>
      </c>
      <c r="J60" s="52" t="str">
        <f t="shared" ref="J60:L60" si="122">IF(G59="","",G59*0.03)</f>
        <v/>
      </c>
      <c r="K60" s="53" t="str">
        <f t="shared" si="122"/>
        <v/>
      </c>
      <c r="L60" s="54" t="str">
        <f t="shared" si="122"/>
        <v/>
      </c>
      <c r="M60" s="52" t="str">
        <f t="shared" ref="M60:O60" si="123">IF(D60="","",J60*D60)</f>
        <v/>
      </c>
      <c r="N60" s="53" t="str">
        <f t="shared" si="123"/>
        <v/>
      </c>
      <c r="O60" s="54" t="str">
        <f t="shared" si="123"/>
        <v/>
      </c>
      <c r="P60" s="55"/>
      <c r="Q60" s="55"/>
      <c r="R60" s="55"/>
      <c r="S60" s="55"/>
      <c r="T60" s="55"/>
    </row>
    <row r="61" ht="18.0" customHeight="1">
      <c r="A61" s="27"/>
      <c r="B61" s="63" t="s">
        <v>22</v>
      </c>
      <c r="C61" s="64"/>
      <c r="D61" s="1">
        <f>COUNTIF(D11:D60,0.618)</f>
        <v>0</v>
      </c>
      <c r="E61" s="1">
        <f>COUNTIF(E11:E60,1.5)</f>
        <v>0</v>
      </c>
      <c r="F61" s="65">
        <f>COUNTIF(F11:F60,2)</f>
        <v>0</v>
      </c>
      <c r="G61" s="23">
        <f t="shared" ref="G61:I61" si="124">MAX(G10:G60)</f>
        <v>100000</v>
      </c>
      <c r="H61" s="24">
        <f t="shared" si="124"/>
        <v>100000</v>
      </c>
      <c r="I61" s="25">
        <f t="shared" si="124"/>
        <v>100000</v>
      </c>
      <c r="J61" s="66" t="s">
        <v>23</v>
      </c>
      <c r="K61" s="67">
        <f>B15-B11</f>
        <v>-44249</v>
      </c>
      <c r="L61" s="17" t="s">
        <v>24</v>
      </c>
      <c r="M61" s="68">
        <f>SUM(M11:M37)</f>
        <v>-3000</v>
      </c>
      <c r="N61" s="68" t="str">
        <f t="shared" ref="N61:O61" si="125">SUM(#REF!)</f>
        <v>#REF!</v>
      </c>
      <c r="O61" s="68" t="str">
        <f t="shared" si="125"/>
        <v>#REF!</v>
      </c>
    </row>
    <row r="62" ht="18.0" customHeight="1">
      <c r="A62" s="27"/>
      <c r="B62" s="69" t="s">
        <v>25</v>
      </c>
      <c r="C62" s="70"/>
      <c r="D62" s="1">
        <f t="shared" ref="D62:F62" si="126">COUNTIF(D11:D60,-1)</f>
        <v>1</v>
      </c>
      <c r="E62" s="1">
        <f t="shared" si="126"/>
        <v>0</v>
      </c>
      <c r="F62" s="65">
        <f t="shared" si="126"/>
        <v>0</v>
      </c>
      <c r="G62" s="9" t="s">
        <v>26</v>
      </c>
      <c r="H62" s="10"/>
      <c r="I62" s="11"/>
      <c r="J62" s="9" t="s">
        <v>27</v>
      </c>
      <c r="K62" s="10"/>
      <c r="L62" s="11"/>
      <c r="M62" s="27"/>
      <c r="N62" s="40"/>
      <c r="O62" s="41"/>
    </row>
    <row r="63" ht="18.0" customHeight="1">
      <c r="A63" s="27"/>
      <c r="B63" s="69" t="s">
        <v>28</v>
      </c>
      <c r="C63" s="70"/>
      <c r="D63" s="1">
        <f t="shared" ref="D63:F63" si="127">COUNTIF(D11:D60,0)</f>
        <v>0</v>
      </c>
      <c r="E63" s="1">
        <f t="shared" si="127"/>
        <v>0</v>
      </c>
      <c r="F63" s="1">
        <f t="shared" si="127"/>
        <v>0</v>
      </c>
      <c r="G63" s="71">
        <f t="shared" ref="G63:I63" si="128">G61/G10</f>
        <v>1</v>
      </c>
      <c r="H63" s="72">
        <f t="shared" si="128"/>
        <v>1</v>
      </c>
      <c r="I63" s="73">
        <f t="shared" si="128"/>
        <v>1</v>
      </c>
      <c r="J63" s="74">
        <f>(G63-100%)*30/K61</f>
        <v>0</v>
      </c>
      <c r="K63" s="74">
        <f>(H63-100%)*30/K61</f>
        <v>0</v>
      </c>
      <c r="L63" s="75">
        <f>(I63-100%)*30/K61</f>
        <v>0</v>
      </c>
      <c r="M63" s="76"/>
      <c r="N63" s="77"/>
      <c r="O63" s="78"/>
    </row>
    <row r="64" ht="18.0" customHeight="1">
      <c r="A64" s="40"/>
      <c r="B64" s="9" t="s">
        <v>29</v>
      </c>
      <c r="C64" s="10"/>
      <c r="D64" s="71">
        <f t="shared" ref="D64:F64" si="129">D61/(D61+D62+D63)</f>
        <v>0</v>
      </c>
      <c r="E64" s="72" t="str">
        <f t="shared" si="129"/>
        <v>#DIV/0!</v>
      </c>
      <c r="F64" s="73" t="str">
        <f t="shared" si="129"/>
        <v>#DIV/0!</v>
      </c>
    </row>
    <row r="65" ht="18.0" customHeight="1"/>
    <row r="66" ht="18.0" customHeight="1">
      <c r="D66" s="79"/>
      <c r="E66" s="79"/>
      <c r="F66" s="79"/>
    </row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  <row r="1001" ht="18.0" customHeight="1"/>
    <row r="1002" ht="18.0" customHeight="1"/>
  </sheetData>
  <mergeCells count="12">
    <mergeCell ref="B62:C62"/>
    <mergeCell ref="G62:I62"/>
    <mergeCell ref="J62:L62"/>
    <mergeCell ref="B63:C63"/>
    <mergeCell ref="B64:C64"/>
    <mergeCell ref="G8:I8"/>
    <mergeCell ref="J8:L8"/>
    <mergeCell ref="M8:O8"/>
    <mergeCell ref="P8:U8"/>
    <mergeCell ref="J10:L10"/>
    <mergeCell ref="M10:O10"/>
    <mergeCell ref="B61:C6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6.38"/>
    <col customWidth="1" min="3" max="26" width="7.13"/>
  </cols>
  <sheetData>
    <row r="1" ht="14.25" customHeight="1">
      <c r="A1" s="80" t="s">
        <v>30</v>
      </c>
      <c r="B1" s="81" t="s">
        <v>31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ht="14.25" customHeight="1">
      <c r="A2" s="80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ht="14.25" customHeight="1">
      <c r="A3" s="80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ht="14.25" customHeight="1">
      <c r="A4" s="80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4.25" customHeight="1">
      <c r="A5" s="80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ht="14.25" customHeight="1">
      <c r="A6" s="80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ht="14.25" customHeight="1">
      <c r="A7" s="80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ht="14.25" customHeight="1">
      <c r="A8" s="80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ht="14.25" customHeight="1">
      <c r="A9" s="8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ht="14.25" customHeight="1">
      <c r="A10" s="80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ht="14.25" customHeight="1">
      <c r="A11" s="80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ht="14.25" customHeight="1">
      <c r="A12" s="80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ht="14.25" customHeight="1">
      <c r="A13" s="80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ht="14.25" customHeight="1">
      <c r="A14" s="80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14.25" customHeight="1">
      <c r="A15" s="80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ht="14.25" customHeight="1">
      <c r="A16" s="80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ht="14.25" customHeight="1">
      <c r="A17" s="80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ht="14.25" customHeight="1">
      <c r="A18" s="80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ht="14.25" customHeight="1">
      <c r="A19" s="80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ht="14.25" customHeight="1">
      <c r="A20" s="80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ht="14.25" customHeight="1">
      <c r="A21" s="80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ht="14.25" customHeight="1">
      <c r="A22" s="80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14.25" customHeight="1">
      <c r="A23" s="80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ht="14.25" customHeight="1">
      <c r="A24" s="80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ht="14.25" customHeight="1">
      <c r="A25" s="80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ht="14.25" customHeight="1">
      <c r="A26" s="80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ht="14.25" customHeight="1">
      <c r="A27" s="80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ht="14.25" customHeight="1">
      <c r="A28" s="80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ht="14.25" customHeight="1">
      <c r="A29" s="80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ht="14.25" customHeight="1">
      <c r="A30" s="80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ht="14.25" customHeight="1">
      <c r="A31" s="80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ht="14.25" customHeight="1">
      <c r="A32" s="80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ht="14.25" customHeight="1">
      <c r="A33" s="80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ht="14.25" customHeight="1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ht="14.25" customHeight="1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ht="14.25" customHeight="1">
      <c r="A36" s="80" t="s">
        <v>32</v>
      </c>
      <c r="B36" s="81" t="s">
        <v>33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ht="14.25" customHeight="1">
      <c r="A37" s="80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ht="14.25" customHeight="1"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ht="14.25" customHeight="1">
      <c r="A39" s="80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ht="14.25" customHeight="1">
      <c r="A40" s="80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ht="14.25" customHeight="1">
      <c r="A41" s="80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ht="14.25" customHeight="1">
      <c r="A42" s="80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ht="14.25" customHeight="1">
      <c r="A43" s="80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ht="14.25" customHeight="1">
      <c r="A44" s="80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ht="14.25" customHeight="1">
      <c r="A45" s="80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ht="14.25" customHeight="1">
      <c r="A46" s="80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ht="14.25" customHeight="1">
      <c r="A47" s="80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ht="14.25" customHeight="1">
      <c r="A48" s="80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ht="14.25" customHeight="1">
      <c r="A49" s="80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ht="14.25" customHeight="1">
      <c r="A50" s="80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ht="14.25" customHeight="1">
      <c r="A51" s="80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ht="14.25" customHeight="1">
      <c r="A52" s="80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 ht="14.25" customHeight="1">
      <c r="A53" s="80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ht="14.25" customHeight="1">
      <c r="A54" s="80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ht="14.25" customHeight="1">
      <c r="A55" s="80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ht="14.25" customHeight="1">
      <c r="A56" s="80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 ht="14.25" customHeight="1">
      <c r="A57" s="80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 ht="14.25" customHeight="1">
      <c r="A58" s="80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ht="14.25" customHeight="1">
      <c r="A59" s="80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ht="14.25" customHeight="1">
      <c r="A60" s="80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ht="14.25" customHeight="1">
      <c r="A61" s="80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ht="14.25" customHeight="1">
      <c r="A62" s="80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ht="14.25" customHeight="1">
      <c r="A63" s="80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ht="14.25" customHeight="1">
      <c r="A64" s="80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ht="14.25" customHeight="1">
      <c r="A65" s="80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ht="14.25" customHeight="1">
      <c r="A66" s="80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ht="14.25" customHeight="1">
      <c r="A67" s="80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ht="14.25" customHeight="1">
      <c r="A68" s="80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ht="14.25" customHeight="1">
      <c r="A69" s="80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ht="14.25" customHeight="1">
      <c r="A70" s="83" t="s">
        <v>34</v>
      </c>
      <c r="B70" s="81" t="s">
        <v>35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ht="14.25" customHeight="1">
      <c r="A71" s="80"/>
      <c r="B71" s="81" t="s">
        <v>36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ht="14.25" customHeight="1">
      <c r="A72" s="80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ht="14.25" customHeight="1">
      <c r="A73" s="80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ht="14.25" customHeight="1">
      <c r="A74" s="80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ht="14.25" customHeight="1"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ht="14.25" customHeight="1">
      <c r="A76" s="80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ht="14.25" customHeight="1">
      <c r="A77" s="80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ht="14.25" customHeight="1">
      <c r="A78" s="80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ht="14.25" customHeight="1">
      <c r="A79" s="80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ht="14.25" customHeight="1">
      <c r="A80" s="80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ht="14.25" customHeight="1">
      <c r="A81" s="80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ht="14.25" customHeight="1">
      <c r="A82" s="80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ht="14.25" customHeight="1">
      <c r="A83" s="80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ht="14.25" customHeight="1">
      <c r="A84" s="80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ht="14.25" customHeight="1">
      <c r="A85" s="80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ht="14.25" customHeight="1">
      <c r="A86" s="80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ht="14.25" customHeight="1">
      <c r="A87" s="80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ht="14.25" customHeight="1">
      <c r="A88" s="80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ht="14.25" customHeight="1">
      <c r="A89" s="80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ht="14.25" customHeight="1">
      <c r="A90" s="80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ht="14.25" customHeight="1">
      <c r="A91" s="80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ht="14.25" customHeight="1">
      <c r="A92" s="80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ht="14.25" customHeight="1">
      <c r="A93" s="80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ht="14.25" customHeight="1">
      <c r="A94" s="80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ht="14.25" customHeight="1">
      <c r="A95" s="80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ht="14.25" customHeight="1">
      <c r="A96" s="80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ht="14.25" customHeight="1">
      <c r="A97" s="80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ht="14.25" customHeight="1">
      <c r="A98" s="80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ht="14.25" customHeight="1">
      <c r="A99" s="80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ht="14.25" customHeight="1">
      <c r="A100" s="80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ht="14.25" customHeight="1">
      <c r="A101" s="80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ht="14.25" customHeight="1">
      <c r="A102" s="80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ht="14.25" customHeight="1">
      <c r="A103" s="80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ht="14.25" customHeight="1">
      <c r="A104" s="80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ht="14.25" customHeight="1">
      <c r="A105" s="80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ht="14.25" customHeight="1">
      <c r="A106" s="80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ht="14.25" customHeight="1">
      <c r="A107" s="80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ht="14.25" customHeight="1">
      <c r="A108" s="80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ht="14.25" customHeight="1">
      <c r="A109" s="80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ht="14.25" customHeight="1">
      <c r="A110" s="80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ht="14.25" customHeight="1">
      <c r="A111" s="80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ht="14.25" customHeight="1">
      <c r="A112" s="80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ht="14.25" customHeight="1">
      <c r="A113" s="80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ht="14.25" customHeight="1">
      <c r="A114" s="80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ht="14.25" customHeight="1">
      <c r="A115" s="80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ht="14.25" customHeight="1">
      <c r="A116" s="80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ht="14.25" customHeight="1">
      <c r="A117" s="80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ht="14.25" customHeight="1">
      <c r="A118" s="80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ht="14.25" customHeight="1">
      <c r="A119" s="80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ht="14.25" customHeight="1">
      <c r="A120" s="80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ht="14.25" customHeight="1">
      <c r="A121" s="80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ht="14.25" customHeight="1">
      <c r="A122" s="80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ht="14.25" customHeight="1">
      <c r="A123" s="80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ht="14.25" customHeight="1">
      <c r="A124" s="80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ht="14.25" customHeight="1">
      <c r="A125" s="80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ht="14.25" customHeight="1">
      <c r="A126" s="80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ht="14.25" customHeight="1">
      <c r="A127" s="80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ht="14.25" customHeight="1">
      <c r="A128" s="80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ht="14.25" customHeight="1">
      <c r="A129" s="80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ht="14.25" customHeight="1">
      <c r="A130" s="80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ht="14.25" customHeight="1">
      <c r="A131" s="80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ht="14.25" customHeight="1">
      <c r="A132" s="80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ht="14.25" customHeight="1">
      <c r="A133" s="80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ht="14.25" customHeight="1">
      <c r="A134" s="80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ht="14.25" customHeight="1">
      <c r="A135" s="80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ht="14.25" customHeight="1">
      <c r="A136" s="80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ht="14.25" customHeight="1">
      <c r="A137" s="80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ht="14.25" customHeight="1">
      <c r="A138" s="80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ht="14.25" customHeight="1">
      <c r="A139" s="80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ht="14.25" customHeight="1">
      <c r="A140" s="80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ht="14.25" customHeight="1">
      <c r="A141" s="80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ht="14.25" customHeight="1">
      <c r="A142" s="80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ht="14.25" customHeight="1">
      <c r="A143" s="80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ht="14.25" customHeight="1">
      <c r="A144" s="80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ht="14.25" customHeight="1">
      <c r="A145" s="80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ht="14.25" customHeight="1">
      <c r="A146" s="80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ht="14.25" customHeight="1">
      <c r="A147" s="80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ht="14.25" customHeight="1">
      <c r="A148" s="80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ht="14.25" customHeight="1">
      <c r="A149" s="80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ht="14.25" customHeight="1">
      <c r="A150" s="80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ht="14.25" customHeight="1">
      <c r="A151" s="80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ht="14.25" customHeight="1">
      <c r="A152" s="80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ht="14.25" customHeight="1">
      <c r="A153" s="80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ht="14.25" customHeight="1">
      <c r="A154" s="80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ht="14.25" customHeight="1">
      <c r="A155" s="80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ht="14.25" customHeight="1">
      <c r="A156" s="80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ht="14.25" customHeight="1">
      <c r="A157" s="80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ht="14.25" customHeight="1">
      <c r="A158" s="80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ht="14.25" customHeight="1">
      <c r="A159" s="80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ht="14.25" customHeight="1">
      <c r="A160" s="80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ht="14.25" customHeight="1">
      <c r="A161" s="80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ht="14.25" customHeight="1">
      <c r="A162" s="80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ht="14.25" customHeight="1">
      <c r="A163" s="80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ht="14.25" customHeight="1">
      <c r="A164" s="80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ht="14.25" customHeight="1">
      <c r="A165" s="80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ht="14.25" customHeight="1">
      <c r="A166" s="80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ht="14.25" customHeight="1">
      <c r="A167" s="80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ht="14.25" customHeight="1">
      <c r="A168" s="80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ht="14.25" customHeight="1">
      <c r="A169" s="80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ht="14.25" customHeight="1">
      <c r="A170" s="80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ht="14.25" customHeight="1">
      <c r="A171" s="80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ht="14.25" customHeight="1">
      <c r="A172" s="80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ht="14.25" customHeight="1">
      <c r="A173" s="80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ht="14.25" customHeight="1">
      <c r="A174" s="80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ht="14.25" customHeight="1">
      <c r="A175" s="80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ht="14.25" customHeight="1">
      <c r="A176" s="80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ht="14.25" customHeight="1">
      <c r="A177" s="80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ht="14.25" customHeight="1">
      <c r="A178" s="80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ht="14.25" customHeight="1">
      <c r="A179" s="80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ht="14.25" customHeight="1">
      <c r="A180" s="80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ht="14.25" customHeight="1">
      <c r="A181" s="80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ht="14.25" customHeight="1">
      <c r="A182" s="80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ht="14.25" customHeight="1">
      <c r="A183" s="80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ht="14.25" customHeight="1">
      <c r="A184" s="80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ht="14.25" customHeight="1">
      <c r="A185" s="80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ht="14.25" customHeight="1">
      <c r="A186" s="80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ht="14.25" customHeight="1">
      <c r="A187" s="80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ht="14.25" customHeight="1">
      <c r="A188" s="80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ht="14.25" customHeight="1">
      <c r="A189" s="80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ht="14.25" customHeight="1">
      <c r="A190" s="80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ht="14.25" customHeight="1">
      <c r="A191" s="80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ht="14.25" customHeight="1">
      <c r="A192" s="80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ht="14.25" customHeight="1">
      <c r="A193" s="80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ht="14.25" customHeight="1">
      <c r="A194" s="80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ht="14.25" customHeight="1">
      <c r="A195" s="80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ht="14.25" customHeight="1">
      <c r="A196" s="80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ht="14.25" customHeight="1">
      <c r="A197" s="80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ht="14.25" customHeight="1">
      <c r="A198" s="80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ht="14.25" customHeight="1">
      <c r="A199" s="80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ht="14.25" customHeight="1">
      <c r="A200" s="80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ht="14.25" customHeight="1">
      <c r="A201" s="80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ht="14.25" customHeight="1">
      <c r="A202" s="80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ht="14.25" customHeight="1">
      <c r="A203" s="80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ht="14.25" customHeight="1">
      <c r="A204" s="80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ht="14.25" customHeight="1">
      <c r="A205" s="80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ht="14.25" customHeight="1">
      <c r="A206" s="80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ht="14.25" customHeight="1">
      <c r="A207" s="80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ht="14.25" customHeight="1">
      <c r="A208" s="80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ht="14.25" customHeight="1">
      <c r="A209" s="80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ht="14.25" customHeight="1">
      <c r="A210" s="80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ht="14.25" customHeight="1">
      <c r="A211" s="80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ht="14.25" customHeight="1">
      <c r="A212" s="80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ht="14.25" customHeight="1">
      <c r="A213" s="80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ht="14.25" customHeight="1">
      <c r="A214" s="80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ht="14.25" customHeight="1">
      <c r="A215" s="80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ht="14.25" customHeight="1">
      <c r="A216" s="80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ht="14.25" customHeight="1">
      <c r="A217" s="80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ht="14.25" customHeight="1">
      <c r="A218" s="80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ht="14.25" customHeight="1">
      <c r="A219" s="80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ht="14.25" customHeight="1">
      <c r="A220" s="80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ht="14.25" customHeight="1">
      <c r="A221" s="80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ht="14.25" customHeight="1">
      <c r="A222" s="80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ht="14.25" customHeight="1">
      <c r="A223" s="80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ht="14.25" customHeight="1">
      <c r="A224" s="80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ht="14.25" customHeight="1">
      <c r="A225" s="80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ht="14.25" customHeight="1">
      <c r="A226" s="80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ht="14.25" customHeight="1">
      <c r="A227" s="80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ht="14.25" customHeight="1">
      <c r="A228" s="80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ht="14.25" customHeight="1">
      <c r="A229" s="80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ht="14.25" customHeight="1">
      <c r="A230" s="80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ht="14.25" customHeight="1">
      <c r="A231" s="80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ht="14.25" customHeight="1">
      <c r="A232" s="80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ht="14.25" customHeight="1">
      <c r="A233" s="80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ht="14.25" customHeight="1">
      <c r="A234" s="80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ht="14.25" customHeight="1">
      <c r="A235" s="80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ht="14.25" customHeight="1">
      <c r="A236" s="80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ht="14.25" customHeight="1">
      <c r="A237" s="80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ht="14.25" customHeight="1">
      <c r="A238" s="80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ht="14.25" customHeight="1">
      <c r="A239" s="80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ht="14.25" customHeight="1">
      <c r="A240" s="80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ht="14.25" customHeight="1">
      <c r="A241" s="80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ht="14.25" customHeight="1">
      <c r="A242" s="80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ht="14.25" customHeight="1">
      <c r="A243" s="80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ht="14.25" customHeight="1">
      <c r="A244" s="80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ht="14.25" customHeight="1">
      <c r="A245" s="80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ht="14.25" customHeight="1">
      <c r="A246" s="80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ht="14.25" customHeight="1">
      <c r="A247" s="80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ht="14.25" customHeight="1">
      <c r="A248" s="80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ht="14.25" customHeight="1">
      <c r="A249" s="80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ht="14.25" customHeight="1">
      <c r="A250" s="80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ht="14.25" customHeight="1">
      <c r="A251" s="80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ht="14.25" customHeight="1">
      <c r="A252" s="80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ht="14.25" customHeight="1">
      <c r="A253" s="80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ht="14.25" customHeight="1">
      <c r="A254" s="80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ht="14.25" customHeight="1">
      <c r="A255" s="80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ht="14.25" customHeight="1">
      <c r="A256" s="80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ht="14.25" customHeight="1">
      <c r="A257" s="80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ht="14.25" customHeight="1">
      <c r="A258" s="80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ht="14.25" customHeight="1">
      <c r="A259" s="80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ht="14.25" customHeight="1">
      <c r="A260" s="80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ht="14.25" customHeight="1">
      <c r="A261" s="80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ht="14.25" customHeight="1">
      <c r="A262" s="80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ht="14.25" customHeight="1">
      <c r="A263" s="80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ht="14.25" customHeight="1">
      <c r="A264" s="80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ht="14.25" customHeight="1">
      <c r="A265" s="80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ht="14.25" customHeight="1">
      <c r="A266" s="80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ht="14.25" customHeight="1">
      <c r="A267" s="80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ht="14.25" customHeight="1">
      <c r="A268" s="80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ht="14.25" customHeight="1">
      <c r="A269" s="80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 ht="14.25" customHeight="1">
      <c r="A270" s="80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 ht="14.25" customHeight="1">
      <c r="A271" s="80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 ht="14.25" customHeight="1">
      <c r="A272" s="80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 ht="14.25" customHeight="1">
      <c r="A273" s="80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 ht="14.25" customHeight="1">
      <c r="A274" s="80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 ht="14.25" customHeight="1">
      <c r="A275" s="80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ht="14.25" customHeight="1">
      <c r="A276" s="80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 ht="14.25" customHeight="1">
      <c r="A277" s="80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 ht="14.25" customHeight="1">
      <c r="A278" s="80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 ht="14.25" customHeight="1">
      <c r="A279" s="80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 ht="14.25" customHeight="1">
      <c r="A280" s="80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 ht="14.25" customHeight="1">
      <c r="A281" s="80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 ht="14.25" customHeight="1">
      <c r="A282" s="80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 ht="14.25" customHeight="1">
      <c r="A283" s="80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 ht="14.25" customHeight="1">
      <c r="A284" s="80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 ht="14.25" customHeight="1">
      <c r="A285" s="80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 ht="14.25" customHeight="1">
      <c r="A286" s="80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 ht="14.25" customHeight="1">
      <c r="A287" s="80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 ht="14.25" customHeight="1">
      <c r="A288" s="80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 ht="14.25" customHeight="1">
      <c r="A289" s="80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 ht="14.25" customHeight="1">
      <c r="A290" s="80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 ht="14.25" customHeight="1">
      <c r="A291" s="80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 ht="14.25" customHeight="1">
      <c r="A292" s="80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 ht="14.25" customHeight="1">
      <c r="A293" s="80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 ht="14.25" customHeight="1">
      <c r="A294" s="80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 ht="14.25" customHeight="1">
      <c r="A295" s="80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 ht="14.25" customHeight="1">
      <c r="A296" s="80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 ht="14.25" customHeight="1">
      <c r="A297" s="80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 ht="14.25" customHeight="1">
      <c r="A298" s="80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 ht="14.25" customHeight="1">
      <c r="A299" s="80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 ht="14.25" customHeight="1">
      <c r="A300" s="80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 ht="14.25" customHeight="1">
      <c r="A301" s="80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 ht="14.25" customHeight="1">
      <c r="A302" s="80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 ht="14.25" customHeight="1">
      <c r="A303" s="80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 ht="14.25" customHeight="1">
      <c r="A304" s="80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 ht="14.25" customHeight="1">
      <c r="A305" s="80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 ht="14.25" customHeight="1">
      <c r="A306" s="80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 ht="14.25" customHeight="1">
      <c r="A307" s="80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 ht="14.25" customHeight="1">
      <c r="A308" s="80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 ht="14.25" customHeight="1">
      <c r="A309" s="80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 ht="14.25" customHeight="1">
      <c r="A310" s="80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 ht="14.25" customHeight="1">
      <c r="A311" s="80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 ht="14.25" customHeight="1">
      <c r="A312" s="80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 ht="14.25" customHeight="1">
      <c r="A313" s="80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 ht="14.25" customHeight="1">
      <c r="A314" s="80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 ht="14.25" customHeight="1">
      <c r="A315" s="80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 ht="14.25" customHeight="1">
      <c r="A316" s="80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 ht="14.25" customHeight="1">
      <c r="A317" s="80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 ht="14.25" customHeight="1">
      <c r="A318" s="80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 ht="14.25" customHeight="1">
      <c r="A319" s="80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 ht="14.25" customHeight="1">
      <c r="A320" s="80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 ht="14.25" customHeight="1">
      <c r="A321" s="80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 ht="14.25" customHeight="1">
      <c r="A322" s="80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 ht="14.25" customHeight="1">
      <c r="A323" s="80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 ht="14.25" customHeight="1">
      <c r="A324" s="80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 ht="14.25" customHeight="1">
      <c r="A325" s="80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 ht="14.25" customHeight="1">
      <c r="A326" s="80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 ht="14.25" customHeight="1">
      <c r="A327" s="80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 ht="14.25" customHeight="1">
      <c r="A328" s="80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 ht="14.25" customHeight="1">
      <c r="A329" s="80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 ht="14.25" customHeight="1">
      <c r="A330" s="80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 ht="14.25" customHeight="1">
      <c r="A331" s="80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 ht="14.25" customHeight="1">
      <c r="A332" s="80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 ht="14.25" customHeight="1">
      <c r="A333" s="80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 ht="14.25" customHeight="1">
      <c r="A334" s="80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 ht="14.25" customHeight="1">
      <c r="A335" s="80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 ht="14.25" customHeight="1">
      <c r="A336" s="80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 ht="14.25" customHeight="1">
      <c r="A337" s="80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 ht="14.25" customHeight="1">
      <c r="A338" s="80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 ht="14.25" customHeight="1">
      <c r="A339" s="80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 ht="14.25" customHeight="1">
      <c r="A340" s="80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 ht="14.25" customHeight="1">
      <c r="A341" s="80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 ht="14.25" customHeight="1">
      <c r="A342" s="80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 ht="14.25" customHeight="1">
      <c r="A343" s="80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 ht="14.25" customHeight="1">
      <c r="A344" s="80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 ht="14.25" customHeight="1">
      <c r="A345" s="80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 ht="14.25" customHeight="1">
      <c r="A346" s="80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 ht="14.25" customHeight="1">
      <c r="A347" s="80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 ht="14.25" customHeight="1">
      <c r="A348" s="80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 ht="14.25" customHeight="1">
      <c r="A349" s="80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 ht="14.25" customHeight="1">
      <c r="A350" s="80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 ht="14.25" customHeight="1">
      <c r="A351" s="80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 ht="14.25" customHeight="1">
      <c r="A352" s="80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 ht="14.25" customHeight="1">
      <c r="A353" s="80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 ht="14.25" customHeight="1">
      <c r="A354" s="80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 ht="14.25" customHeight="1">
      <c r="A355" s="80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 ht="14.25" customHeight="1">
      <c r="A356" s="80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 ht="14.25" customHeight="1">
      <c r="A357" s="80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 ht="14.25" customHeight="1">
      <c r="A358" s="80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 ht="14.25" customHeight="1">
      <c r="A359" s="80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 ht="14.25" customHeight="1">
      <c r="A360" s="80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 ht="14.25" customHeight="1">
      <c r="A361" s="80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 ht="14.25" customHeight="1">
      <c r="A362" s="80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 ht="14.25" customHeight="1">
      <c r="A363" s="80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 ht="14.25" customHeight="1">
      <c r="A364" s="80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 ht="14.25" customHeight="1">
      <c r="A365" s="80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 ht="14.25" customHeight="1">
      <c r="A366" s="80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 ht="14.25" customHeight="1">
      <c r="A367" s="80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 ht="14.25" customHeight="1">
      <c r="A368" s="80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 ht="14.25" customHeight="1">
      <c r="A369" s="80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 ht="14.25" customHeight="1">
      <c r="A370" s="80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 ht="14.25" customHeight="1">
      <c r="A371" s="80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 ht="14.25" customHeight="1">
      <c r="A372" s="80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 ht="14.25" customHeight="1">
      <c r="A373" s="80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 ht="14.25" customHeight="1">
      <c r="A374" s="80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 ht="14.25" customHeight="1">
      <c r="A375" s="80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 ht="14.25" customHeight="1">
      <c r="A376" s="80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 ht="14.25" customHeight="1">
      <c r="A377" s="80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 ht="14.25" customHeight="1">
      <c r="A378" s="80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 ht="14.25" customHeight="1">
      <c r="A379" s="80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 ht="14.25" customHeight="1">
      <c r="A380" s="80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 ht="14.25" customHeight="1">
      <c r="A381" s="80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 ht="14.25" customHeight="1">
      <c r="A382" s="80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 ht="14.25" customHeight="1">
      <c r="A383" s="80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 ht="14.25" customHeight="1">
      <c r="A384" s="80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 ht="14.25" customHeight="1">
      <c r="A385" s="80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 ht="14.25" customHeight="1">
      <c r="A386" s="80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 ht="14.25" customHeight="1">
      <c r="A387" s="80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 ht="14.25" customHeight="1">
      <c r="A388" s="80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 ht="14.25" customHeight="1">
      <c r="A389" s="80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 ht="14.25" customHeight="1">
      <c r="A390" s="80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 ht="14.25" customHeight="1">
      <c r="A391" s="80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 ht="14.25" customHeight="1">
      <c r="A392" s="80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 ht="14.25" customHeight="1">
      <c r="A393" s="80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 ht="14.25" customHeight="1">
      <c r="A394" s="80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 ht="14.25" customHeight="1">
      <c r="A395" s="80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 ht="14.25" customHeight="1">
      <c r="A396" s="80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 ht="14.25" customHeight="1">
      <c r="A397" s="80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 ht="14.25" customHeight="1">
      <c r="A398" s="80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 ht="14.25" customHeight="1">
      <c r="A399" s="80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 ht="14.25" customHeight="1">
      <c r="A400" s="80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 ht="14.25" customHeight="1">
      <c r="A401" s="80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 ht="14.25" customHeight="1">
      <c r="A402" s="80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 ht="14.25" customHeight="1">
      <c r="A403" s="80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 ht="14.25" customHeight="1">
      <c r="A404" s="80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 ht="14.25" customHeight="1">
      <c r="A405" s="80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 ht="14.25" customHeight="1">
      <c r="A406" s="80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 ht="14.25" customHeight="1">
      <c r="A407" s="80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 ht="14.25" customHeight="1">
      <c r="A408" s="80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ht="14.25" customHeight="1">
      <c r="A409" s="80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 ht="14.25" customHeight="1">
      <c r="A410" s="80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 ht="14.25" customHeight="1">
      <c r="A411" s="80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 ht="14.25" customHeight="1">
      <c r="A412" s="80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 ht="14.25" customHeight="1">
      <c r="A413" s="80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 ht="14.25" customHeight="1">
      <c r="A414" s="80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 ht="14.25" customHeight="1">
      <c r="A415" s="80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 ht="14.25" customHeight="1">
      <c r="A416" s="80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 ht="14.25" customHeight="1">
      <c r="A417" s="80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 ht="14.25" customHeight="1">
      <c r="A418" s="80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 ht="14.25" customHeight="1">
      <c r="A419" s="80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 ht="14.25" customHeight="1">
      <c r="A420" s="80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 ht="14.25" customHeight="1">
      <c r="A421" s="80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 ht="14.25" customHeight="1">
      <c r="A422" s="80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 ht="14.25" customHeight="1">
      <c r="A423" s="80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 ht="14.25" customHeight="1">
      <c r="A424" s="80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 ht="14.25" customHeight="1">
      <c r="A425" s="80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 ht="14.25" customHeight="1">
      <c r="A426" s="80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 ht="14.25" customHeight="1">
      <c r="A427" s="80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 ht="14.25" customHeight="1">
      <c r="A428" s="80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 ht="14.25" customHeight="1">
      <c r="A429" s="80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 ht="14.25" customHeight="1">
      <c r="A430" s="80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 ht="14.25" customHeight="1">
      <c r="A431" s="80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 ht="14.25" customHeight="1">
      <c r="A432" s="80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 ht="14.25" customHeight="1">
      <c r="A433" s="80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 ht="14.25" customHeight="1">
      <c r="A434" s="80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 ht="14.25" customHeight="1">
      <c r="A435" s="80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 ht="14.25" customHeight="1">
      <c r="A436" s="80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 ht="14.25" customHeight="1">
      <c r="A437" s="80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 ht="14.25" customHeight="1">
      <c r="A438" s="80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 ht="14.25" customHeight="1">
      <c r="A439" s="80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 ht="14.25" customHeight="1">
      <c r="A440" s="80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 ht="14.25" customHeight="1">
      <c r="A441" s="80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 ht="14.25" customHeight="1">
      <c r="A442" s="80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 ht="14.25" customHeight="1">
      <c r="A443" s="80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 ht="14.25" customHeight="1">
      <c r="A444" s="80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 ht="14.25" customHeight="1">
      <c r="A445" s="80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 ht="14.25" customHeight="1">
      <c r="A446" s="80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 ht="14.25" customHeight="1">
      <c r="A447" s="80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 ht="14.25" customHeight="1">
      <c r="A448" s="80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 ht="14.25" customHeight="1">
      <c r="A449" s="80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 ht="14.25" customHeight="1">
      <c r="A450" s="80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 ht="14.25" customHeight="1">
      <c r="A451" s="80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 ht="14.25" customHeight="1">
      <c r="A452" s="80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 ht="14.25" customHeight="1">
      <c r="A453" s="80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 ht="14.25" customHeight="1">
      <c r="A454" s="80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 ht="14.25" customHeight="1">
      <c r="A455" s="80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 ht="14.25" customHeight="1">
      <c r="A456" s="80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 ht="14.25" customHeight="1">
      <c r="A457" s="80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 ht="14.25" customHeight="1">
      <c r="A458" s="80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 ht="14.25" customHeight="1">
      <c r="A459" s="80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 ht="14.25" customHeight="1">
      <c r="A460" s="80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 ht="14.25" customHeight="1">
      <c r="A461" s="80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 ht="14.25" customHeight="1">
      <c r="A462" s="80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 ht="14.25" customHeight="1">
      <c r="A463" s="80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 ht="14.25" customHeight="1">
      <c r="A464" s="80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 ht="14.25" customHeight="1">
      <c r="A465" s="80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 ht="14.25" customHeight="1">
      <c r="A466" s="80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 ht="14.25" customHeight="1">
      <c r="A467" s="80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 ht="14.25" customHeight="1">
      <c r="A468" s="80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 ht="14.25" customHeight="1">
      <c r="A469" s="80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 ht="14.25" customHeight="1">
      <c r="A470" s="80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 ht="14.25" customHeight="1">
      <c r="A471" s="80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 ht="14.25" customHeight="1">
      <c r="A472" s="80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 ht="14.25" customHeight="1">
      <c r="A473" s="80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 ht="14.25" customHeight="1">
      <c r="A474" s="80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 ht="14.25" customHeight="1">
      <c r="A475" s="80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 ht="14.25" customHeight="1">
      <c r="A476" s="80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 ht="14.25" customHeight="1">
      <c r="A477" s="80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 ht="14.25" customHeight="1">
      <c r="A478" s="80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 ht="14.25" customHeight="1">
      <c r="A479" s="80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 ht="14.25" customHeight="1">
      <c r="A480" s="80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 ht="14.25" customHeight="1">
      <c r="A481" s="80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 ht="14.25" customHeight="1">
      <c r="A482" s="80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 ht="14.25" customHeight="1">
      <c r="A483" s="80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 ht="14.25" customHeight="1">
      <c r="A484" s="80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 ht="14.25" customHeight="1">
      <c r="A485" s="80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 ht="14.25" customHeight="1">
      <c r="A486" s="80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 ht="14.25" customHeight="1">
      <c r="A487" s="80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 ht="14.25" customHeight="1">
      <c r="A488" s="80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 ht="14.25" customHeight="1">
      <c r="A489" s="80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 ht="14.25" customHeight="1">
      <c r="A490" s="80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 ht="14.25" customHeight="1">
      <c r="A491" s="80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 ht="14.25" customHeight="1">
      <c r="A492" s="80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 ht="14.25" customHeight="1">
      <c r="A493" s="80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 ht="14.25" customHeight="1">
      <c r="A494" s="80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 ht="14.25" customHeight="1">
      <c r="A495" s="80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 ht="14.25" customHeight="1">
      <c r="A496" s="80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 ht="14.25" customHeight="1">
      <c r="A497" s="80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 ht="14.25" customHeight="1">
      <c r="A498" s="80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 ht="14.25" customHeight="1">
      <c r="A499" s="80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 ht="14.25" customHeight="1">
      <c r="A500" s="80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 ht="14.25" customHeight="1">
      <c r="A501" s="80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 ht="14.25" customHeight="1">
      <c r="A502" s="80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 ht="14.25" customHeight="1">
      <c r="A503" s="80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 ht="14.25" customHeight="1">
      <c r="A504" s="80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 ht="14.25" customHeight="1">
      <c r="A505" s="80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 ht="14.25" customHeight="1">
      <c r="A506" s="80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 ht="14.25" customHeight="1">
      <c r="A507" s="80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 ht="14.25" customHeight="1">
      <c r="A508" s="80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 ht="14.25" customHeight="1">
      <c r="A509" s="80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 ht="14.25" customHeight="1">
      <c r="A510" s="80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 ht="14.25" customHeight="1">
      <c r="A511" s="80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 ht="14.25" customHeight="1">
      <c r="A512" s="80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 ht="14.25" customHeight="1">
      <c r="A513" s="80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 ht="14.25" customHeight="1">
      <c r="A514" s="80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 ht="14.25" customHeight="1">
      <c r="A515" s="80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 ht="14.25" customHeight="1">
      <c r="A516" s="80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 ht="14.25" customHeight="1">
      <c r="A517" s="80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 ht="14.25" customHeight="1">
      <c r="A518" s="80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 ht="14.25" customHeight="1">
      <c r="A519" s="80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 ht="14.25" customHeight="1">
      <c r="A520" s="80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 ht="14.25" customHeight="1">
      <c r="A521" s="80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 ht="14.25" customHeight="1">
      <c r="A522" s="80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 ht="14.25" customHeight="1">
      <c r="A523" s="80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 ht="14.25" customHeight="1">
      <c r="A524" s="80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 ht="14.25" customHeight="1">
      <c r="A525" s="80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 ht="14.25" customHeight="1">
      <c r="A526" s="80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 ht="14.25" customHeight="1">
      <c r="A527" s="80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 ht="14.25" customHeight="1">
      <c r="A528" s="80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 ht="14.25" customHeight="1">
      <c r="A529" s="80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 ht="14.25" customHeight="1">
      <c r="A530" s="80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 ht="14.25" customHeight="1">
      <c r="A531" s="80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 ht="14.25" customHeight="1">
      <c r="A532" s="80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 ht="14.25" customHeight="1">
      <c r="A533" s="80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 ht="14.25" customHeight="1">
      <c r="A534" s="80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 ht="14.25" customHeight="1">
      <c r="A535" s="80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 ht="14.25" customHeight="1">
      <c r="A536" s="80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 ht="14.25" customHeight="1">
      <c r="A537" s="80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 ht="14.25" customHeight="1">
      <c r="A538" s="80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 ht="14.25" customHeight="1">
      <c r="A539" s="80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 ht="14.25" customHeight="1">
      <c r="A540" s="80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 ht="14.25" customHeight="1">
      <c r="A541" s="80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 ht="14.25" customHeight="1">
      <c r="A542" s="80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 ht="14.25" customHeight="1">
      <c r="A543" s="80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 ht="14.25" customHeight="1">
      <c r="A544" s="80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 ht="14.25" customHeight="1">
      <c r="A545" s="80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 ht="14.25" customHeight="1">
      <c r="A546" s="80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 ht="14.25" customHeight="1">
      <c r="A547" s="80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 ht="14.25" customHeight="1">
      <c r="A548" s="80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 ht="14.25" customHeight="1">
      <c r="A549" s="80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 ht="14.25" customHeight="1">
      <c r="A550" s="80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 ht="14.25" customHeight="1">
      <c r="A551" s="80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 ht="14.25" customHeight="1">
      <c r="A552" s="80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 ht="14.25" customHeight="1">
      <c r="A553" s="80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 ht="14.25" customHeight="1">
      <c r="A554" s="80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 ht="14.25" customHeight="1">
      <c r="A555" s="80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 ht="14.25" customHeight="1">
      <c r="A556" s="80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 ht="14.25" customHeight="1">
      <c r="A557" s="80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 ht="14.25" customHeight="1">
      <c r="A558" s="80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 ht="14.25" customHeight="1">
      <c r="A559" s="80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 ht="14.25" customHeight="1">
      <c r="A560" s="80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 ht="14.25" customHeight="1">
      <c r="A561" s="80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 ht="14.25" customHeight="1">
      <c r="A562" s="80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 ht="14.25" customHeight="1">
      <c r="A563" s="80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 ht="14.25" customHeight="1">
      <c r="A564" s="80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ht="14.25" customHeight="1">
      <c r="A565" s="80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 ht="14.25" customHeight="1">
      <c r="A566" s="80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 ht="14.25" customHeight="1">
      <c r="A567" s="80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 ht="14.25" customHeight="1">
      <c r="A568" s="80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 ht="14.25" customHeight="1">
      <c r="A569" s="80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 ht="14.25" customHeight="1">
      <c r="A570" s="80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 ht="14.25" customHeight="1">
      <c r="A571" s="80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 ht="14.25" customHeight="1">
      <c r="A572" s="80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 ht="14.25" customHeight="1">
      <c r="A573" s="80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 ht="14.25" customHeight="1">
      <c r="A574" s="80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 ht="14.25" customHeight="1">
      <c r="A575" s="80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 ht="14.25" customHeight="1">
      <c r="A576" s="80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 ht="14.25" customHeight="1">
      <c r="A577" s="80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ht="14.25" customHeight="1">
      <c r="A578" s="80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 ht="14.25" customHeight="1">
      <c r="A579" s="80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 ht="14.25" customHeight="1">
      <c r="A580" s="80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 ht="14.25" customHeight="1">
      <c r="A581" s="80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 ht="14.25" customHeight="1">
      <c r="A582" s="80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 ht="14.25" customHeight="1">
      <c r="A583" s="80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 ht="14.25" customHeight="1">
      <c r="A584" s="80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 ht="14.25" customHeight="1">
      <c r="A585" s="80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 ht="14.25" customHeight="1">
      <c r="A586" s="80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 ht="14.25" customHeight="1">
      <c r="A587" s="80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 ht="14.25" customHeight="1">
      <c r="A588" s="80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 ht="14.25" customHeight="1">
      <c r="A589" s="80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 ht="14.25" customHeight="1">
      <c r="A590" s="80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 ht="14.25" customHeight="1">
      <c r="A591" s="80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 ht="14.25" customHeight="1">
      <c r="A592" s="80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 ht="14.25" customHeight="1">
      <c r="A593" s="80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 ht="14.25" customHeight="1">
      <c r="A594" s="80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 ht="14.25" customHeight="1">
      <c r="A595" s="80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 ht="14.25" customHeight="1">
      <c r="A596" s="80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 ht="14.25" customHeight="1">
      <c r="A597" s="80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 ht="14.25" customHeight="1">
      <c r="A598" s="80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 ht="14.25" customHeight="1">
      <c r="A599" s="80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 ht="14.25" customHeight="1">
      <c r="A600" s="80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 ht="14.25" customHeight="1">
      <c r="A601" s="80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 ht="14.25" customHeight="1">
      <c r="A602" s="80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 ht="14.25" customHeight="1">
      <c r="A603" s="80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 ht="14.25" customHeight="1">
      <c r="A604" s="80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 ht="14.25" customHeight="1">
      <c r="A605" s="80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 ht="14.25" customHeight="1">
      <c r="A606" s="80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 ht="14.25" customHeight="1">
      <c r="A607" s="80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 ht="14.25" customHeight="1">
      <c r="A608" s="80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 ht="14.25" customHeight="1">
      <c r="A609" s="80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 ht="14.25" customHeight="1">
      <c r="A610" s="80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 ht="14.25" customHeight="1">
      <c r="A611" s="80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 ht="14.25" customHeight="1">
      <c r="A612" s="80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 ht="14.25" customHeight="1">
      <c r="A613" s="80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 ht="14.25" customHeight="1">
      <c r="A614" s="80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 ht="14.25" customHeight="1">
      <c r="A615" s="80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 ht="14.25" customHeight="1">
      <c r="A616" s="80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 ht="14.25" customHeight="1">
      <c r="A617" s="80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 ht="14.25" customHeight="1">
      <c r="A618" s="80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 ht="14.25" customHeight="1">
      <c r="A619" s="80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 ht="14.25" customHeight="1">
      <c r="A620" s="80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 ht="14.25" customHeight="1">
      <c r="A621" s="80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 ht="14.25" customHeight="1">
      <c r="A622" s="80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 ht="14.25" customHeight="1">
      <c r="A623" s="80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 ht="14.25" customHeight="1">
      <c r="A624" s="80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 ht="14.25" customHeight="1">
      <c r="A625" s="80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 ht="14.25" customHeight="1">
      <c r="A626" s="80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 ht="14.25" customHeight="1">
      <c r="A627" s="80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 ht="14.25" customHeight="1">
      <c r="A628" s="80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 ht="14.25" customHeight="1">
      <c r="A629" s="80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 ht="14.25" customHeight="1">
      <c r="A630" s="80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 ht="14.25" customHeight="1">
      <c r="A631" s="80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 ht="14.25" customHeight="1">
      <c r="A632" s="80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 ht="14.25" customHeight="1">
      <c r="A633" s="80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 ht="14.25" customHeight="1">
      <c r="A634" s="80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 ht="14.25" customHeight="1">
      <c r="A635" s="80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 ht="14.25" customHeight="1">
      <c r="A636" s="80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 ht="14.25" customHeight="1">
      <c r="A637" s="80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 ht="14.25" customHeight="1">
      <c r="A638" s="80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 ht="14.25" customHeight="1">
      <c r="A639" s="80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 ht="14.25" customHeight="1">
      <c r="A640" s="80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 ht="14.25" customHeight="1">
      <c r="A641" s="80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 ht="14.25" customHeight="1">
      <c r="A642" s="80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 ht="14.25" customHeight="1">
      <c r="A643" s="80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 ht="14.25" customHeight="1">
      <c r="A644" s="80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 ht="14.25" customHeight="1">
      <c r="A645" s="80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 ht="14.25" customHeight="1">
      <c r="A646" s="80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 ht="14.25" customHeight="1">
      <c r="A647" s="80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 ht="14.25" customHeight="1">
      <c r="A648" s="80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 ht="14.25" customHeight="1">
      <c r="A649" s="80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 ht="14.25" customHeight="1">
      <c r="A650" s="80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 ht="14.25" customHeight="1">
      <c r="A651" s="80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 ht="14.25" customHeight="1">
      <c r="A652" s="80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 ht="14.25" customHeight="1">
      <c r="A653" s="80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 ht="14.25" customHeight="1">
      <c r="A654" s="80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 ht="14.25" customHeight="1">
      <c r="A655" s="80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 ht="14.25" customHeight="1">
      <c r="A656" s="80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 ht="14.25" customHeight="1">
      <c r="A657" s="80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 ht="14.25" customHeight="1">
      <c r="A658" s="80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 ht="14.25" customHeight="1">
      <c r="A659" s="80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 ht="14.25" customHeight="1">
      <c r="A660" s="80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 ht="14.25" customHeight="1">
      <c r="A661" s="80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 ht="14.25" customHeight="1">
      <c r="A662" s="80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 ht="14.25" customHeight="1">
      <c r="A663" s="80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 ht="14.25" customHeight="1">
      <c r="A664" s="80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 ht="14.25" customHeight="1">
      <c r="A665" s="80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 ht="14.25" customHeight="1">
      <c r="A666" s="80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 ht="14.25" customHeight="1">
      <c r="A667" s="80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 ht="14.25" customHeight="1">
      <c r="A668" s="80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 ht="14.25" customHeight="1">
      <c r="A669" s="80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 ht="14.25" customHeight="1">
      <c r="A670" s="80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 ht="14.25" customHeight="1">
      <c r="A671" s="80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 ht="14.25" customHeight="1">
      <c r="A672" s="80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 ht="14.25" customHeight="1">
      <c r="A673" s="80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 ht="14.25" customHeight="1">
      <c r="A674" s="80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 ht="14.25" customHeight="1">
      <c r="A675" s="80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 ht="14.25" customHeight="1">
      <c r="A676" s="80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 ht="14.25" customHeight="1">
      <c r="A677" s="80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 ht="14.25" customHeight="1">
      <c r="A678" s="80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 ht="14.25" customHeight="1">
      <c r="A679" s="80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 ht="14.25" customHeight="1">
      <c r="A680" s="80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 ht="14.25" customHeight="1">
      <c r="A681" s="80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 ht="14.25" customHeight="1">
      <c r="A682" s="80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 ht="14.25" customHeight="1">
      <c r="A683" s="80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 ht="14.25" customHeight="1">
      <c r="A684" s="80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 ht="14.25" customHeight="1">
      <c r="A685" s="80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 ht="14.25" customHeight="1">
      <c r="A686" s="80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 ht="14.25" customHeight="1">
      <c r="A687" s="80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 ht="14.25" customHeight="1">
      <c r="A688" s="80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 ht="14.25" customHeight="1">
      <c r="A689" s="80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 ht="14.25" customHeight="1">
      <c r="A690" s="80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 ht="14.25" customHeight="1">
      <c r="A691" s="80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 ht="14.25" customHeight="1">
      <c r="A692" s="80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 ht="14.25" customHeight="1">
      <c r="A693" s="80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 ht="14.25" customHeight="1">
      <c r="A694" s="80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 ht="14.25" customHeight="1">
      <c r="A695" s="80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 ht="14.25" customHeight="1">
      <c r="A696" s="80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 ht="14.25" customHeight="1">
      <c r="A697" s="80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 ht="14.25" customHeight="1">
      <c r="A698" s="80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 ht="14.25" customHeight="1">
      <c r="A699" s="80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 ht="14.25" customHeight="1">
      <c r="A700" s="80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 ht="14.25" customHeight="1">
      <c r="A701" s="80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 ht="14.25" customHeight="1">
      <c r="A702" s="80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 ht="14.25" customHeight="1">
      <c r="A703" s="80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 ht="14.25" customHeight="1">
      <c r="A704" s="80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 ht="14.25" customHeight="1">
      <c r="A705" s="80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 ht="14.25" customHeight="1">
      <c r="A706" s="80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 ht="14.25" customHeight="1">
      <c r="A707" s="80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 ht="14.25" customHeight="1">
      <c r="A708" s="80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 ht="14.25" customHeight="1">
      <c r="A709" s="80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 ht="14.25" customHeight="1">
      <c r="A710" s="80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 ht="14.25" customHeight="1">
      <c r="A711" s="80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 ht="14.25" customHeight="1">
      <c r="A712" s="80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 ht="14.25" customHeight="1">
      <c r="A713" s="80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 ht="14.25" customHeight="1">
      <c r="A714" s="80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 ht="14.25" customHeight="1">
      <c r="A715" s="80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 ht="14.25" customHeight="1">
      <c r="A716" s="80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 ht="14.25" customHeight="1">
      <c r="A717" s="80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 ht="14.25" customHeight="1">
      <c r="A718" s="80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 ht="14.25" customHeight="1">
      <c r="A719" s="80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 ht="14.25" customHeight="1">
      <c r="A720" s="80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 ht="14.25" customHeight="1">
      <c r="A721" s="80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 ht="14.25" customHeight="1">
      <c r="A722" s="80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 ht="14.25" customHeight="1">
      <c r="A723" s="80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 ht="14.25" customHeight="1">
      <c r="A724" s="80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 ht="14.25" customHeight="1">
      <c r="A725" s="80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 ht="14.25" customHeight="1">
      <c r="A726" s="80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 ht="14.25" customHeight="1">
      <c r="A727" s="80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 ht="14.25" customHeight="1">
      <c r="A728" s="80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 ht="14.25" customHeight="1">
      <c r="A729" s="80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 ht="14.25" customHeight="1">
      <c r="A730" s="80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 ht="14.25" customHeight="1">
      <c r="A731" s="80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 ht="14.25" customHeight="1">
      <c r="A732" s="80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 ht="14.25" customHeight="1">
      <c r="A733" s="80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 ht="14.25" customHeight="1">
      <c r="A734" s="80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 ht="14.25" customHeight="1">
      <c r="A735" s="80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 ht="14.25" customHeight="1">
      <c r="A736" s="80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 ht="14.25" customHeight="1">
      <c r="A737" s="80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 ht="14.25" customHeight="1">
      <c r="A738" s="80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 ht="14.25" customHeight="1">
      <c r="A739" s="80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 ht="14.25" customHeight="1">
      <c r="A740" s="80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 ht="14.25" customHeight="1">
      <c r="A741" s="80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 ht="14.25" customHeight="1">
      <c r="A742" s="80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 ht="14.25" customHeight="1">
      <c r="A743" s="80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 ht="14.25" customHeight="1">
      <c r="A744" s="80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 ht="14.25" customHeight="1">
      <c r="A745" s="80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 ht="14.25" customHeight="1">
      <c r="A746" s="80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 ht="14.25" customHeight="1">
      <c r="A747" s="80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 ht="14.25" customHeight="1">
      <c r="A748" s="80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 ht="14.25" customHeight="1">
      <c r="A749" s="80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 ht="14.25" customHeight="1">
      <c r="A750" s="80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 ht="14.25" customHeight="1">
      <c r="A751" s="80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 ht="14.25" customHeight="1">
      <c r="A752" s="80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 ht="14.25" customHeight="1">
      <c r="A753" s="80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 ht="14.25" customHeight="1">
      <c r="A754" s="80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 ht="14.25" customHeight="1">
      <c r="A755" s="80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 ht="14.25" customHeight="1">
      <c r="A756" s="80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 ht="14.25" customHeight="1">
      <c r="A757" s="80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 ht="14.25" customHeight="1">
      <c r="A758" s="80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 ht="14.25" customHeight="1">
      <c r="A759" s="80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 ht="14.25" customHeight="1">
      <c r="A760" s="80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 ht="14.25" customHeight="1">
      <c r="A761" s="80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 ht="14.25" customHeight="1">
      <c r="A762" s="80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 ht="14.25" customHeight="1">
      <c r="A763" s="80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 ht="14.25" customHeight="1">
      <c r="A764" s="80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 ht="14.25" customHeight="1">
      <c r="A765" s="80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 ht="14.25" customHeight="1">
      <c r="A766" s="80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 ht="14.25" customHeight="1">
      <c r="A767" s="80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 ht="14.25" customHeight="1">
      <c r="A768" s="80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 ht="14.25" customHeight="1">
      <c r="A769" s="80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 ht="14.25" customHeight="1">
      <c r="A770" s="80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 ht="14.25" customHeight="1">
      <c r="A771" s="80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 ht="14.25" customHeight="1">
      <c r="A772" s="80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 ht="14.25" customHeight="1">
      <c r="A773" s="80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 ht="14.25" customHeight="1">
      <c r="A774" s="80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 ht="14.25" customHeight="1">
      <c r="A775" s="80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 ht="14.25" customHeight="1">
      <c r="A776" s="80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 ht="14.25" customHeight="1">
      <c r="A777" s="80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 ht="14.25" customHeight="1">
      <c r="A778" s="80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 ht="14.25" customHeight="1">
      <c r="A779" s="80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 ht="14.25" customHeight="1">
      <c r="A780" s="80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 ht="14.25" customHeight="1">
      <c r="A781" s="80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 ht="14.25" customHeight="1">
      <c r="A782" s="80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 ht="14.25" customHeight="1">
      <c r="A783" s="80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 ht="14.25" customHeight="1">
      <c r="A784" s="80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 ht="14.25" customHeight="1">
      <c r="A785" s="80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 ht="14.25" customHeight="1">
      <c r="A786" s="80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 ht="14.25" customHeight="1">
      <c r="A787" s="80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 ht="14.25" customHeight="1">
      <c r="A788" s="80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 ht="14.25" customHeight="1">
      <c r="A789" s="80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 ht="14.25" customHeight="1">
      <c r="A790" s="80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 ht="14.25" customHeight="1">
      <c r="A791" s="80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 ht="14.25" customHeight="1">
      <c r="A792" s="80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 ht="14.25" customHeight="1">
      <c r="A793" s="80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 ht="14.25" customHeight="1">
      <c r="A794" s="80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 ht="14.25" customHeight="1">
      <c r="A795" s="80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 ht="14.25" customHeight="1">
      <c r="A796" s="80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 ht="14.25" customHeight="1">
      <c r="A797" s="80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 ht="14.25" customHeight="1">
      <c r="A798" s="80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 ht="14.25" customHeight="1">
      <c r="A799" s="80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 ht="14.25" customHeight="1">
      <c r="A800" s="80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 ht="14.25" customHeight="1">
      <c r="A801" s="80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 ht="14.25" customHeight="1">
      <c r="A802" s="80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 ht="14.25" customHeight="1">
      <c r="A803" s="80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 ht="14.25" customHeight="1">
      <c r="A804" s="80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 ht="14.25" customHeight="1">
      <c r="A805" s="80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 ht="14.25" customHeight="1">
      <c r="A806" s="80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 ht="14.25" customHeight="1">
      <c r="A807" s="80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 ht="14.25" customHeight="1">
      <c r="A808" s="80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 ht="14.25" customHeight="1">
      <c r="A809" s="80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 ht="14.25" customHeight="1">
      <c r="A810" s="80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 ht="14.25" customHeight="1">
      <c r="A811" s="80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 ht="14.25" customHeight="1">
      <c r="A812" s="80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 ht="14.25" customHeight="1">
      <c r="A813" s="80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 ht="14.25" customHeight="1">
      <c r="A814" s="80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 ht="14.25" customHeight="1">
      <c r="A815" s="80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 ht="14.25" customHeight="1">
      <c r="A816" s="80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 ht="14.25" customHeight="1">
      <c r="A817" s="80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 ht="14.25" customHeight="1">
      <c r="A818" s="80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 ht="14.25" customHeight="1">
      <c r="A819" s="80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 ht="14.25" customHeight="1">
      <c r="A820" s="80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 ht="14.25" customHeight="1">
      <c r="A821" s="80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 ht="14.25" customHeight="1">
      <c r="A822" s="80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 ht="14.25" customHeight="1">
      <c r="A823" s="80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 ht="14.25" customHeight="1">
      <c r="A824" s="80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 ht="14.25" customHeight="1">
      <c r="A825" s="80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 ht="14.25" customHeight="1">
      <c r="A826" s="80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 ht="14.25" customHeight="1">
      <c r="A827" s="80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 ht="14.25" customHeight="1">
      <c r="A828" s="80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 ht="14.25" customHeight="1">
      <c r="A829" s="80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 ht="14.25" customHeight="1">
      <c r="A830" s="80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 ht="14.25" customHeight="1">
      <c r="A831" s="80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 ht="14.25" customHeight="1">
      <c r="A832" s="80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 ht="14.25" customHeight="1">
      <c r="A833" s="80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 ht="14.25" customHeight="1">
      <c r="A834" s="80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 ht="14.25" customHeight="1">
      <c r="A835" s="80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 ht="14.25" customHeight="1">
      <c r="A836" s="80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 ht="14.25" customHeight="1">
      <c r="A837" s="80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 ht="14.25" customHeight="1">
      <c r="A838" s="80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 ht="14.25" customHeight="1">
      <c r="A839" s="80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 ht="14.25" customHeight="1">
      <c r="A840" s="80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 ht="14.25" customHeight="1">
      <c r="A841" s="80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 ht="14.25" customHeight="1">
      <c r="A842" s="80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 ht="14.25" customHeight="1">
      <c r="A843" s="80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 ht="14.25" customHeight="1">
      <c r="A844" s="80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 ht="14.25" customHeight="1">
      <c r="A845" s="80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 ht="14.25" customHeight="1">
      <c r="A846" s="80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 ht="14.25" customHeight="1">
      <c r="A847" s="80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 ht="14.25" customHeight="1">
      <c r="A848" s="80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 ht="14.25" customHeight="1">
      <c r="A849" s="80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 ht="14.25" customHeight="1">
      <c r="A850" s="80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 ht="14.25" customHeight="1">
      <c r="A851" s="80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 ht="14.25" customHeight="1">
      <c r="A852" s="80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 ht="14.25" customHeight="1">
      <c r="A853" s="80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 ht="14.25" customHeight="1">
      <c r="A854" s="80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 ht="14.25" customHeight="1">
      <c r="A855" s="80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 ht="14.25" customHeight="1">
      <c r="A856" s="80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 ht="14.25" customHeight="1">
      <c r="A857" s="80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 ht="14.25" customHeight="1">
      <c r="A858" s="80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 ht="14.25" customHeight="1">
      <c r="A859" s="80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 ht="14.25" customHeight="1">
      <c r="A860" s="80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 ht="14.25" customHeight="1">
      <c r="A861" s="80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 ht="14.25" customHeight="1">
      <c r="A862" s="80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 ht="14.25" customHeight="1">
      <c r="A863" s="80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 ht="14.25" customHeight="1">
      <c r="A864" s="80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 ht="14.25" customHeight="1">
      <c r="A865" s="80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 ht="14.25" customHeight="1">
      <c r="A866" s="80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 ht="14.25" customHeight="1">
      <c r="A867" s="80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 ht="14.25" customHeight="1">
      <c r="A868" s="80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 ht="14.25" customHeight="1">
      <c r="A869" s="80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 ht="14.25" customHeight="1">
      <c r="A870" s="80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 ht="14.25" customHeight="1">
      <c r="A871" s="80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 ht="14.25" customHeight="1">
      <c r="A872" s="80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 ht="14.25" customHeight="1">
      <c r="A873" s="80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 ht="14.25" customHeight="1">
      <c r="A874" s="80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 ht="14.25" customHeight="1">
      <c r="A875" s="80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 ht="14.25" customHeight="1">
      <c r="A876" s="80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 ht="14.25" customHeight="1">
      <c r="A877" s="80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 ht="14.25" customHeight="1">
      <c r="A878" s="80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 ht="14.25" customHeight="1">
      <c r="A879" s="80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 ht="14.25" customHeight="1">
      <c r="A880" s="80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 ht="14.25" customHeight="1">
      <c r="A881" s="80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 ht="14.25" customHeight="1">
      <c r="A882" s="80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 ht="14.25" customHeight="1">
      <c r="A883" s="80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 ht="14.25" customHeight="1">
      <c r="A884" s="80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 ht="14.25" customHeight="1">
      <c r="A885" s="80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 ht="14.25" customHeight="1">
      <c r="A886" s="80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 ht="14.25" customHeight="1">
      <c r="A887" s="80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 ht="14.25" customHeight="1">
      <c r="A888" s="80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 ht="14.25" customHeight="1">
      <c r="A889" s="80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 ht="14.25" customHeight="1">
      <c r="A890" s="80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 ht="14.25" customHeight="1">
      <c r="A891" s="80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 ht="14.25" customHeight="1">
      <c r="A892" s="80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 ht="14.25" customHeight="1">
      <c r="A893" s="80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 ht="14.25" customHeight="1">
      <c r="A894" s="80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 ht="14.25" customHeight="1">
      <c r="A895" s="80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 ht="14.25" customHeight="1">
      <c r="A896" s="80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 ht="14.25" customHeight="1">
      <c r="A897" s="80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 ht="14.25" customHeight="1">
      <c r="A898" s="80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 ht="14.25" customHeight="1">
      <c r="A899" s="80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 ht="14.25" customHeight="1">
      <c r="A900" s="80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 ht="14.25" customHeight="1">
      <c r="A901" s="80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 ht="14.25" customHeight="1">
      <c r="A902" s="80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 ht="14.25" customHeight="1">
      <c r="A903" s="80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 ht="14.25" customHeight="1">
      <c r="A904" s="80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 ht="14.25" customHeight="1">
      <c r="A905" s="80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 ht="14.25" customHeight="1">
      <c r="A906" s="80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 ht="14.25" customHeight="1">
      <c r="A907" s="80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 ht="14.25" customHeight="1">
      <c r="A908" s="80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 ht="14.25" customHeight="1">
      <c r="A909" s="80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 ht="14.25" customHeight="1">
      <c r="A910" s="80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 ht="14.25" customHeight="1">
      <c r="A911" s="80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 ht="14.25" customHeight="1">
      <c r="A912" s="80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 ht="14.25" customHeight="1">
      <c r="A913" s="80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 ht="14.25" customHeight="1">
      <c r="A914" s="80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 ht="14.25" customHeight="1">
      <c r="A915" s="80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 ht="14.25" customHeight="1">
      <c r="A916" s="80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 ht="14.25" customHeight="1">
      <c r="A917" s="80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 ht="14.25" customHeight="1">
      <c r="A918" s="80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 ht="14.25" customHeight="1">
      <c r="A919" s="80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 ht="14.25" customHeight="1">
      <c r="A920" s="80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 ht="14.25" customHeight="1">
      <c r="A921" s="80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 ht="14.25" customHeight="1">
      <c r="A922" s="80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 ht="14.25" customHeight="1">
      <c r="A923" s="80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 ht="14.25" customHeight="1">
      <c r="A924" s="80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 ht="14.25" customHeight="1">
      <c r="A925" s="80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 ht="14.25" customHeight="1">
      <c r="A926" s="80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 ht="14.25" customHeight="1">
      <c r="A927" s="80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 ht="14.25" customHeight="1">
      <c r="A928" s="80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 ht="14.25" customHeight="1">
      <c r="A929" s="80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 ht="14.25" customHeight="1">
      <c r="A930" s="80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 ht="14.25" customHeight="1">
      <c r="A931" s="80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 ht="14.25" customHeight="1">
      <c r="A932" s="80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 ht="14.25" customHeight="1">
      <c r="A933" s="80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 ht="14.25" customHeight="1">
      <c r="A934" s="80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 ht="14.25" customHeight="1">
      <c r="A935" s="80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 ht="14.25" customHeight="1">
      <c r="A936" s="80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 ht="14.25" customHeight="1">
      <c r="A937" s="80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 ht="14.25" customHeight="1">
      <c r="A938" s="80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 ht="14.25" customHeight="1">
      <c r="A939" s="80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 ht="14.25" customHeight="1">
      <c r="A940" s="80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 ht="14.25" customHeight="1">
      <c r="A941" s="80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 ht="14.25" customHeight="1">
      <c r="A942" s="80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 ht="14.25" customHeight="1">
      <c r="A943" s="80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 ht="14.25" customHeight="1">
      <c r="A944" s="80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 ht="14.25" customHeight="1">
      <c r="A945" s="80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 ht="14.25" customHeight="1">
      <c r="A946" s="80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 ht="14.25" customHeight="1">
      <c r="A947" s="80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 ht="14.25" customHeight="1">
      <c r="A948" s="80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 ht="14.25" customHeight="1">
      <c r="A949" s="80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 ht="14.25" customHeight="1">
      <c r="A950" s="80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 ht="14.25" customHeight="1">
      <c r="A951" s="80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 ht="14.25" customHeight="1">
      <c r="A952" s="80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 ht="14.25" customHeight="1">
      <c r="A953" s="80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 ht="14.25" customHeight="1">
      <c r="A954" s="80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 ht="14.25" customHeight="1">
      <c r="A955" s="80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 ht="14.25" customHeight="1">
      <c r="A956" s="80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 ht="14.25" customHeight="1">
      <c r="A957" s="80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 ht="14.25" customHeight="1">
      <c r="A958" s="80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 ht="14.25" customHeight="1">
      <c r="A959" s="80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 ht="14.25" customHeight="1">
      <c r="A960" s="80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 ht="14.25" customHeight="1">
      <c r="A961" s="80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 ht="14.25" customHeight="1">
      <c r="A962" s="80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 ht="14.25" customHeight="1">
      <c r="A963" s="80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 ht="14.25" customHeight="1">
      <c r="A964" s="80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 ht="14.25" customHeight="1">
      <c r="A965" s="80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 ht="14.25" customHeight="1">
      <c r="A966" s="80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 ht="14.25" customHeight="1">
      <c r="A967" s="80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 ht="14.25" customHeight="1">
      <c r="A968" s="80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 ht="14.25" customHeight="1">
      <c r="A969" s="80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 ht="14.25" customHeight="1">
      <c r="A970" s="80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 ht="14.25" customHeight="1">
      <c r="A971" s="80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 ht="14.25" customHeight="1">
      <c r="A972" s="80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 ht="14.25" customHeight="1">
      <c r="A973" s="80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 ht="14.25" customHeight="1">
      <c r="A974" s="80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 ht="14.25" customHeight="1">
      <c r="A975" s="80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 ht="14.25" customHeight="1">
      <c r="A976" s="80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 ht="14.25" customHeight="1">
      <c r="A977" s="80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 ht="14.25" customHeight="1">
      <c r="A978" s="80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 ht="14.25" customHeight="1">
      <c r="A979" s="80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 ht="14.25" customHeight="1">
      <c r="A980" s="80"/>
      <c r="B980" s="82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 ht="14.25" customHeight="1">
      <c r="A981" s="80"/>
      <c r="B981" s="82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 ht="14.25" customHeight="1">
      <c r="A982" s="80"/>
      <c r="B982" s="82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 ht="14.25" customHeight="1">
      <c r="A983" s="80"/>
      <c r="B983" s="82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13"/>
  </cols>
  <sheetData>
    <row r="1" ht="12.75" customHeight="1">
      <c r="A1" s="8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ht="12.75" customHeight="1">
      <c r="A2" s="84" t="s">
        <v>38</v>
      </c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ht="12.75" customHeight="1"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ht="12.75" customHeight="1"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2.75" customHeight="1"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ht="12.75" customHeight="1"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ht="12.75" customHeight="1"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ht="12.75" customHeight="1"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ht="12.75" customHeight="1"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ht="12.75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ht="12.75" customHeight="1">
      <c r="A11" s="82" t="s">
        <v>39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ht="12.75" customHeight="1">
      <c r="A12" s="85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ht="12.75" customHeight="1"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ht="12.75" customHeight="1"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12.75" customHeight="1"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ht="12.75" customHeight="1"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ht="12.75" customHeight="1"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ht="12.75" customHeight="1"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ht="12.75" customHeight="1"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ht="12.7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ht="12.75" customHeight="1">
      <c r="A21" s="82" t="s">
        <v>40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ht="12.75" customHeight="1">
      <c r="A22" s="86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12.75" customHeight="1"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ht="12.75" customHeight="1"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ht="12.75" customHeight="1"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ht="12.75" customHeight="1"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ht="12.75" customHeight="1"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ht="12.75" customHeight="1"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ht="12.75" customHeight="1"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ht="12.75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ht="12.75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ht="12.75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ht="12.75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ht="12.75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ht="12.75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ht="12.75" customHeight="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ht="12.75" customHeight="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ht="12.75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ht="12.75" customHeight="1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ht="12.75" customHeight="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ht="12.7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ht="12.75" customHeight="1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ht="12.75" customHeight="1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ht="12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ht="12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ht="12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ht="12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ht="12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ht="12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ht="12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ht="12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ht="12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 ht="12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ht="12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ht="12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ht="12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 ht="12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 ht="12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ht="12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ht="12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ht="12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ht="12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ht="12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ht="12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ht="12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ht="12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ht="12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ht="12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ht="12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ht="12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ht="12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ht="12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ht="12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ht="12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ht="12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ht="12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ht="12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ht="12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ht="12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ht="12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ht="12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ht="12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ht="12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ht="12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ht="12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ht="12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ht="12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ht="12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ht="12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ht="12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ht="12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ht="12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ht="12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ht="12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ht="12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ht="12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ht="12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ht="12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ht="12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ht="12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ht="12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ht="12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ht="12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ht="12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ht="12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ht="12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ht="12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ht="12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ht="12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ht="12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ht="12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ht="12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ht="12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ht="12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ht="12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ht="12.75" customHeight="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ht="12.75" customHeight="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ht="12.75" customHeight="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ht="12.75" customHeight="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ht="12.75" customHeight="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ht="12.75" customHeight="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ht="12.75" customHeight="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ht="12.75" customHeight="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ht="12.75" customHeight="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ht="12.75" customHeight="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ht="12.75" customHeight="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ht="12.75" customHeight="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ht="12.75" customHeight="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ht="12.75" customHeight="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ht="12.75" customHeight="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ht="12.75" customHeight="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ht="12.75" customHeight="1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ht="12.75" customHeight="1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ht="12.75" customHeight="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ht="12.75" customHeight="1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ht="12.75" customHeight="1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ht="12.75" customHeight="1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ht="12.75" customHeight="1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ht="12.75" customHeigh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ht="12.75" customHeigh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ht="12.75" customHeigh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ht="12.75" customHeigh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ht="12.75" customHeight="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ht="12.75" customHeigh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ht="12.75" customHeight="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ht="12.75" customHeight="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ht="12.75" customHeight="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ht="12.75" customHeigh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ht="12.75" customHeight="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ht="12.75" customHeight="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ht="12.75" customHeight="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ht="12.75" customHeight="1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ht="12.75" customHeight="1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ht="12.75" customHeigh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ht="12.75" customHeight="1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ht="12.75" customHeight="1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ht="12.75" customHeight="1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ht="12.75" customHeight="1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ht="12.75" customHeight="1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ht="12.75" customHeight="1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ht="12.75" customHeight="1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ht="12.75" customHeight="1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ht="12.75" customHeight="1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ht="12.75" customHeight="1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ht="12.75" customHeight="1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ht="12.75" customHeight="1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ht="12.75" customHeight="1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ht="12.75" customHeight="1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ht="12.75" customHeight="1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ht="12.75" customHeight="1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ht="12.75" customHeight="1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ht="12.75" customHeight="1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ht="12.75" customHeight="1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ht="12.75" customHeight="1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ht="12.75" customHeight="1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ht="12.75" customHeight="1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ht="12.75" customHeight="1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ht="12.75" customHeight="1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ht="12.75" customHeight="1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ht="12.75" customHeight="1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ht="12.75" customHeight="1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ht="12.75" customHeight="1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ht="12.75" customHeight="1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ht="12.75" customHeight="1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ht="12.75" customHeight="1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ht="12.75" customHeight="1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ht="12.75" customHeight="1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ht="12.75" customHeight="1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ht="12.75" customHeight="1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ht="12.75" customHeight="1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ht="12.75" customHeight="1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ht="12.75" customHeight="1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ht="12.75" customHeight="1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ht="12.75" customHeight="1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ht="12.75" customHeight="1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ht="12.75" customHeight="1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ht="12.75" customHeight="1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ht="12.75" customHeight="1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ht="12.75" customHeight="1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ht="12.75" customHeight="1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ht="12.75" customHeight="1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ht="12.75" customHeight="1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ht="12.75" customHeight="1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ht="12.75" customHeight="1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ht="12.75" customHeight="1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ht="12.75" customHeight="1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ht="12.75" customHeight="1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ht="12.75" customHeight="1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ht="12.75" customHeight="1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ht="12.75" customHeight="1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ht="12.75" customHeight="1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ht="12.75" customHeight="1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ht="12.75" customHeight="1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ht="12.75" customHeight="1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ht="12.75" customHeight="1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ht="12.75" customHeight="1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ht="12.75" customHeight="1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ht="12.75" customHeight="1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ht="12.75" customHeight="1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ht="12.75" customHeight="1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ht="12.75" customHeight="1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ht="12.75" customHeight="1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ht="12.75" customHeight="1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ht="12.75" customHeight="1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ht="12.75" customHeight="1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ht="12.75" customHeight="1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ht="12.75" customHeight="1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ht="12.75" customHeight="1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ht="12.75" customHeight="1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ht="12.75" customHeight="1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ht="12.75" customHeight="1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ht="12.75" customHeight="1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ht="12.75" customHeight="1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ht="12.75" customHeight="1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ht="12.75" customHeight="1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ht="12.75" customHeight="1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ht="12.75" customHeight="1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ht="12.75" customHeight="1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ht="12.75" customHeight="1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ht="12.75" customHeight="1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ht="12.75" customHeight="1">
      <c r="A241" s="8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ht="12.75" customHeight="1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ht="12.75" customHeight="1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ht="12.75" customHeight="1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ht="12.75" customHeight="1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ht="12.75" customHeight="1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ht="12.75" customHeight="1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ht="12.75" customHeight="1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ht="12.75" customHeight="1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ht="12.75" customHeight="1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ht="12.75" customHeight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ht="12.75" customHeight="1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ht="12.75" customHeight="1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ht="12.75" customHeight="1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ht="12.75" customHeight="1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ht="12.75" customHeight="1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ht="12.75" customHeight="1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ht="12.75" customHeight="1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ht="12.75" customHeight="1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ht="12.75" customHeight="1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ht="12.75" customHeight="1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ht="12.75" customHeight="1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ht="12.75" customHeight="1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ht="12.75" customHeight="1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ht="12.75" customHeight="1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ht="12.75" customHeight="1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ht="12.75" customHeight="1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ht="12.75" customHeight="1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ht="12.75" customHeight="1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 ht="12.75" customHeight="1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 ht="12.75" customHeight="1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 ht="12.75" customHeight="1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 ht="12.75" customHeight="1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 ht="12.75" customHeight="1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 ht="12.75" customHeight="1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ht="12.75" customHeight="1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 ht="12.75" customHeight="1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 ht="12.75" customHeight="1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 ht="12.75" customHeight="1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 ht="12.75" customHeight="1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 ht="12.75" customHeight="1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 ht="12.75" customHeight="1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 ht="12.75" customHeight="1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 ht="12.75" customHeight="1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 ht="12.75" customHeight="1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 ht="12.75" customHeight="1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 ht="12.75" customHeight="1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 ht="12.75" customHeight="1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 ht="12.75" customHeight="1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 ht="12.75" customHeight="1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 ht="12.75" customHeight="1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 ht="12.75" customHeight="1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 ht="12.75" customHeight="1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 ht="12.75" customHeight="1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 ht="12.75" customHeight="1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 ht="12.75" customHeight="1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 ht="12.75" customHeight="1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 ht="12.75" customHeight="1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 ht="12.75" customHeight="1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 ht="12.75" customHeight="1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 ht="12.75" customHeight="1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 ht="12.75" customHeight="1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 ht="12.75" customHeight="1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 ht="12.75" customHeight="1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 ht="12.75" customHeight="1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 ht="12.75" customHeight="1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 ht="12.75" customHeight="1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 ht="12.75" customHeight="1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 ht="12.75" customHeight="1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 ht="12.75" customHeight="1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 ht="12.75" customHeight="1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 ht="12.75" customHeight="1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 ht="12.75" customHeight="1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 ht="12.75" customHeight="1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 ht="12.75" customHeight="1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 ht="12.75" customHeight="1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 ht="12.75" customHeight="1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 ht="12.75" customHeight="1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 ht="12.75" customHeight="1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 ht="12.75" customHeight="1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 ht="12.75" customHeight="1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 ht="12.75" customHeight="1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 ht="12.75" customHeight="1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 ht="12.75" customHeight="1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 ht="12.75" customHeight="1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 ht="12.75" customHeight="1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 ht="12.75" customHeight="1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 ht="12.75" customHeight="1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 ht="12.75" customHeight="1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 ht="12.75" customHeight="1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 ht="12.75" customHeight="1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 ht="12.75" customHeight="1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 ht="12.75" customHeight="1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 ht="12.75" customHeight="1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 ht="12.75" customHeight="1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 ht="12.75" customHeight="1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 ht="12.75" customHeight="1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 ht="12.75" customHeight="1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 ht="12.75" customHeight="1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 ht="12.75" customHeight="1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 ht="12.75" customHeight="1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 ht="12.75" customHeight="1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 ht="12.75" customHeight="1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 ht="12.75" customHeight="1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 ht="12.75" customHeight="1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 ht="12.75" customHeight="1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 ht="12.75" customHeight="1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 ht="12.75" customHeight="1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 ht="12.75" customHeight="1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 ht="12.75" customHeight="1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 ht="12.75" customHeight="1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 ht="12.75" customHeight="1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 ht="12.75" customHeight="1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 ht="12.75" customHeight="1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 ht="12.75" customHeight="1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 ht="12.75" customHeight="1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 ht="12.75" customHeight="1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 ht="12.75" customHeight="1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 ht="12.75" customHeight="1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 ht="12.75" customHeight="1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 ht="12.75" customHeight="1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 ht="12.75" customHeight="1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 ht="12.75" customHeight="1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 ht="12.75" customHeight="1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 ht="12.75" customHeight="1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 ht="12.75" customHeight="1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 ht="12.75" customHeight="1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 ht="12.75" customHeight="1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 ht="12.75" customHeight="1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 ht="12.75" customHeight="1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 ht="12.75" customHeight="1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 ht="12.75" customHeight="1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 ht="12.75" customHeight="1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 ht="12.75" customHeight="1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 ht="12.75" customHeight="1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 ht="12.75" customHeight="1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 ht="12.75" customHeight="1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 ht="12.75" customHeight="1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 ht="12.75" customHeight="1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 ht="12.75" customHeight="1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 ht="12.75" customHeight="1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 ht="12.75" customHeight="1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 ht="12.75" customHeight="1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 ht="12.75" customHeight="1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 ht="12.75" customHeight="1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 ht="12.75" customHeight="1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 ht="12.75" customHeight="1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 ht="12.75" customHeight="1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 ht="12.75" customHeight="1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 ht="12.75" customHeight="1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 ht="12.75" customHeight="1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 ht="12.75" customHeight="1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 ht="12.75" customHeight="1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 ht="12.75" customHeight="1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 ht="12.75" customHeight="1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 ht="12.75" customHeight="1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 ht="12.75" customHeight="1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 ht="12.75" customHeight="1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 ht="12.75" customHeight="1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 ht="12.75" customHeight="1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 ht="12.75" customHeight="1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 ht="12.75" customHeight="1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 ht="12.75" customHeight="1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 ht="12.75" customHeight="1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 ht="12.75" customHeight="1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 ht="12.75" customHeight="1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 ht="12.75" customHeight="1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 ht="12.75" customHeight="1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ht="12.75" customHeight="1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 ht="12.75" customHeight="1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 ht="12.75" customHeight="1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 ht="12.75" customHeight="1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 ht="12.75" customHeight="1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 ht="12.75" customHeight="1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 ht="12.75" customHeight="1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 ht="12.75" customHeight="1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 ht="12.75" customHeight="1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 ht="12.75" customHeight="1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 ht="12.75" customHeight="1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 ht="12.75" customHeight="1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 ht="12.75" customHeight="1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 ht="12.75" customHeight="1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 ht="12.75" customHeight="1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 ht="12.75" customHeight="1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 ht="12.75" customHeight="1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 ht="12.75" customHeight="1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 ht="12.75" customHeight="1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 ht="12.75" customHeight="1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 ht="12.75" customHeight="1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 ht="12.75" customHeight="1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 ht="12.75" customHeight="1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 ht="12.75" customHeight="1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 ht="12.75" customHeight="1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 ht="12.75" customHeight="1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 ht="12.75" customHeight="1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 ht="12.75" customHeight="1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 ht="12.75" customHeight="1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 ht="12.75" customHeight="1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 ht="12.75" customHeight="1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 ht="12.75" customHeight="1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 ht="12.75" customHeight="1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 ht="12.75" customHeight="1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 ht="12.75" customHeight="1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 ht="12.75" customHeight="1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 ht="12.75" customHeight="1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 ht="12.75" customHeight="1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 ht="12.75" customHeight="1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 ht="12.75" customHeight="1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 ht="12.75" customHeight="1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 ht="12.75" customHeight="1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 ht="12.75" customHeight="1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 ht="12.75" customHeight="1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 ht="12.75" customHeight="1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 ht="12.75" customHeight="1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 ht="12.75" customHeight="1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 ht="12.75" customHeight="1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 ht="12.75" customHeight="1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 ht="12.75" customHeight="1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 ht="12.75" customHeight="1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 ht="12.75" customHeight="1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 ht="12.75" customHeight="1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 ht="12.75" customHeight="1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 ht="12.75" customHeight="1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 ht="12.75" customHeight="1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 ht="12.75" customHeight="1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 ht="12.75" customHeight="1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 ht="12.75" customHeight="1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 ht="12.75" customHeight="1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 ht="12.75" customHeight="1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 ht="12.75" customHeight="1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 ht="12.75" customHeight="1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 ht="12.75" customHeight="1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 ht="12.75" customHeight="1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 ht="12.75" customHeight="1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 ht="12.75" customHeight="1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 ht="12.75" customHeight="1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 ht="12.75" customHeight="1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 ht="12.75" customHeight="1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 ht="12.75" customHeight="1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 ht="12.75" customHeight="1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 ht="12.75" customHeight="1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 ht="12.75" customHeight="1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 ht="12.75" customHeight="1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 ht="12.75" customHeight="1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 ht="12.75" customHeight="1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 ht="12.75" customHeight="1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 ht="12.75" customHeight="1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 ht="12.75" customHeight="1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 ht="12.75" customHeight="1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 ht="12.75" customHeight="1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 ht="12.75" customHeight="1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 ht="12.75" customHeight="1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 ht="12.75" customHeight="1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 ht="12.75" customHeight="1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 ht="12.75" customHeight="1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 ht="12.75" customHeight="1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 ht="12.75" customHeight="1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 ht="12.75" customHeight="1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 ht="12.75" customHeight="1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 ht="12.75" customHeight="1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 ht="12.75" customHeight="1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 ht="12.75" customHeight="1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 ht="12.75" customHeight="1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 ht="12.75" customHeight="1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 ht="12.75" customHeight="1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 ht="12.75" customHeight="1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 ht="12.75" customHeight="1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 ht="12.75" customHeight="1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 ht="12.75" customHeight="1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 ht="12.75" customHeight="1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 ht="12.75" customHeight="1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 ht="12.75" customHeight="1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 ht="12.75" customHeight="1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 ht="12.75" customHeight="1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 ht="12.75" customHeight="1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 ht="12.75" customHeight="1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 ht="12.75" customHeight="1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 ht="12.75" customHeight="1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 ht="12.75" customHeight="1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 ht="12.75" customHeight="1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 ht="12.75" customHeight="1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 ht="12.75" customHeight="1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 ht="12.75" customHeight="1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 ht="12.75" customHeight="1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 ht="12.75" customHeight="1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 ht="12.75" customHeight="1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 ht="12.75" customHeight="1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 ht="12.75" customHeight="1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 ht="12.75" customHeight="1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 ht="12.75" customHeight="1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 ht="12.75" customHeight="1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 ht="12.75" customHeight="1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 ht="12.75" customHeight="1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 ht="12.75" customHeight="1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 ht="12.75" customHeight="1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 ht="12.75" customHeight="1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 ht="12.75" customHeight="1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 ht="12.75" customHeight="1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 ht="12.75" customHeight="1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 ht="12.75" customHeight="1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 ht="12.75" customHeight="1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 ht="12.75" customHeight="1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 ht="12.75" customHeight="1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 ht="12.75" customHeight="1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 ht="12.75" customHeight="1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 ht="12.75" customHeight="1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 ht="12.75" customHeight="1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 ht="12.75" customHeight="1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 ht="12.75" customHeight="1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 ht="12.75" customHeight="1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 ht="12.75" customHeight="1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 ht="12.75" customHeight="1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 ht="12.75" customHeight="1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 ht="12.75" customHeight="1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 ht="12.75" customHeight="1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 ht="12.75" customHeight="1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 ht="12.75" customHeight="1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 ht="12.75" customHeight="1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 ht="12.75" customHeight="1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 ht="12.75" customHeight="1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 ht="12.75" customHeight="1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 ht="12.75" customHeight="1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 ht="12.75" customHeight="1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 ht="12.75" customHeight="1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ht="12.75" customHeight="1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 ht="12.75" customHeight="1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 ht="12.75" customHeight="1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 ht="12.75" customHeight="1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 ht="12.75" customHeight="1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 ht="12.75" customHeight="1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 ht="12.75" customHeight="1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 ht="12.75" customHeight="1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 ht="12.75" customHeight="1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 ht="12.75" customHeight="1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 ht="12.75" customHeight="1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 ht="12.75" customHeight="1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 ht="12.75" customHeight="1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ht="12.75" customHeight="1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 ht="12.75" customHeight="1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 ht="12.75" customHeight="1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 ht="12.75" customHeight="1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 ht="12.75" customHeight="1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 ht="12.75" customHeight="1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 ht="12.75" customHeight="1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 ht="12.75" customHeight="1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 ht="12.75" customHeight="1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 ht="12.75" customHeight="1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 ht="12.75" customHeight="1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 ht="12.75" customHeight="1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 ht="12.75" customHeight="1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 ht="12.75" customHeight="1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 ht="12.75" customHeight="1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 ht="12.75" customHeight="1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 ht="12.75" customHeight="1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 ht="12.75" customHeight="1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 ht="12.75" customHeight="1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 ht="12.75" customHeight="1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 ht="12.75" customHeight="1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 ht="12.75" customHeight="1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 ht="12.75" customHeight="1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 ht="12.75" customHeight="1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 ht="12.75" customHeight="1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 ht="12.75" customHeight="1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 ht="12.75" customHeight="1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 ht="12.75" customHeight="1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 ht="12.75" customHeight="1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 ht="12.75" customHeight="1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 ht="12.75" customHeight="1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 ht="12.75" customHeight="1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 ht="12.75" customHeight="1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 ht="12.75" customHeight="1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 ht="12.75" customHeight="1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 ht="12.75" customHeight="1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 ht="12.75" customHeight="1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 ht="12.75" customHeight="1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 ht="12.75" customHeight="1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 ht="12.75" customHeight="1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 ht="12.75" customHeight="1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 ht="12.75" customHeight="1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 ht="12.75" customHeight="1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 ht="12.75" customHeight="1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 ht="12.75" customHeight="1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 ht="12.75" customHeight="1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 ht="12.75" customHeight="1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 ht="12.75" customHeight="1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 ht="12.75" customHeight="1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 ht="12.75" customHeight="1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 ht="12.75" customHeight="1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 ht="12.75" customHeight="1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 ht="12.75" customHeight="1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 ht="12.75" customHeight="1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 ht="12.75" customHeight="1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 ht="12.75" customHeight="1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 ht="12.75" customHeight="1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 ht="12.75" customHeight="1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 ht="12.75" customHeight="1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 ht="12.75" customHeight="1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 ht="12.75" customHeight="1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 ht="12.75" customHeight="1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 ht="12.75" customHeight="1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 ht="12.75" customHeight="1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 ht="12.75" customHeight="1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 ht="12.75" customHeight="1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 ht="12.75" customHeight="1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 ht="12.75" customHeight="1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 ht="12.75" customHeight="1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 ht="12.75" customHeight="1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 ht="12.75" customHeight="1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 ht="12.75" customHeight="1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 ht="12.75" customHeight="1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 ht="12.75" customHeight="1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 ht="12.75" customHeight="1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 ht="12.75" customHeight="1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 ht="12.75" customHeight="1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 ht="12.75" customHeight="1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 ht="12.75" customHeight="1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 ht="12.75" customHeight="1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 ht="12.75" customHeight="1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 ht="12.75" customHeight="1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 ht="12.75" customHeight="1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 ht="12.75" customHeight="1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 ht="12.75" customHeight="1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 ht="12.75" customHeight="1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 ht="12.75" customHeight="1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 ht="12.75" customHeight="1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 ht="12.75" customHeight="1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 ht="12.75" customHeight="1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 ht="12.75" customHeight="1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 ht="12.75" customHeight="1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 ht="12.75" customHeight="1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 ht="12.75" customHeight="1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 ht="12.75" customHeight="1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 ht="12.75" customHeight="1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 ht="12.75" customHeight="1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 ht="12.75" customHeight="1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 ht="12.75" customHeight="1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 ht="12.75" customHeight="1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 ht="12.75" customHeight="1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 ht="12.75" customHeight="1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 ht="12.75" customHeight="1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 ht="12.75" customHeight="1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 ht="12.75" customHeight="1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 ht="12.75" customHeight="1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 ht="12.75" customHeight="1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 ht="12.75" customHeight="1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 ht="12.75" customHeight="1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 ht="12.75" customHeight="1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 ht="12.75" customHeight="1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 ht="12.75" customHeight="1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 ht="12.75" customHeight="1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 ht="12.75" customHeight="1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 ht="12.75" customHeight="1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 ht="12.75" customHeight="1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 ht="12.75" customHeight="1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 ht="12.75" customHeight="1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 ht="12.75" customHeight="1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 ht="12.75" customHeight="1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 ht="12.75" customHeight="1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 ht="12.75" customHeight="1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 ht="12.75" customHeight="1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 ht="12.75" customHeight="1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 ht="12.75" customHeight="1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 ht="12.75" customHeight="1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 ht="12.75" customHeight="1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 ht="12.75" customHeight="1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 ht="12.75" customHeight="1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 ht="12.75" customHeight="1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 ht="12.75" customHeight="1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 ht="12.75" customHeight="1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 ht="12.75" customHeight="1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 ht="12.75" customHeight="1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 ht="12.75" customHeight="1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 ht="12.75" customHeight="1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 ht="12.75" customHeight="1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 ht="12.75" customHeight="1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 ht="12.75" customHeight="1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 ht="12.75" customHeight="1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 ht="12.75" customHeight="1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 ht="12.75" customHeight="1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 ht="12.75" customHeight="1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 ht="12.75" customHeight="1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 ht="12.75" customHeight="1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 ht="12.75" customHeight="1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 ht="12.75" customHeight="1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 ht="12.75" customHeight="1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 ht="12.75" customHeight="1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 ht="12.75" customHeight="1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 ht="12.75" customHeight="1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 ht="12.75" customHeight="1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 ht="12.75" customHeight="1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 ht="12.75" customHeight="1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 ht="12.75" customHeight="1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 ht="12.75" customHeight="1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 ht="12.75" customHeight="1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 ht="12.75" customHeight="1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 ht="12.75" customHeight="1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 ht="12.75" customHeight="1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 ht="12.75" customHeight="1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 ht="12.75" customHeight="1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 ht="12.75" customHeight="1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 ht="12.75" customHeight="1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 ht="12.75" customHeight="1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 ht="12.75" customHeight="1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 ht="12.75" customHeight="1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 ht="12.75" customHeight="1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 ht="12.75" customHeight="1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 ht="12.75" customHeight="1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 ht="12.75" customHeight="1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 ht="12.75" customHeight="1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 ht="12.75" customHeight="1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 ht="12.75" customHeight="1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 ht="12.75" customHeight="1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 ht="12.75" customHeight="1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 ht="12.75" customHeight="1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 ht="12.75" customHeight="1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 ht="12.75" customHeight="1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 ht="12.75" customHeight="1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 ht="12.75" customHeight="1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 ht="12.75" customHeight="1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 ht="12.75" customHeight="1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 ht="12.75" customHeight="1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 ht="12.75" customHeight="1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 ht="12.75" customHeight="1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 ht="12.75" customHeight="1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 ht="12.75" customHeight="1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 ht="12.75" customHeight="1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 ht="12.75" customHeight="1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 ht="12.75" customHeight="1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 ht="12.75" customHeight="1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 ht="12.75" customHeight="1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 ht="12.75" customHeight="1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 ht="12.75" customHeight="1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 ht="12.75" customHeight="1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 ht="12.75" customHeight="1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 ht="12.75" customHeight="1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 ht="12.75" customHeight="1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 ht="12.75" customHeight="1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 ht="12.75" customHeight="1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 ht="12.75" customHeight="1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 ht="12.75" customHeight="1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 ht="12.75" customHeight="1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 ht="12.75" customHeight="1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 ht="12.75" customHeight="1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 ht="12.75" customHeight="1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 ht="12.75" customHeight="1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 ht="12.75" customHeight="1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 ht="12.75" customHeight="1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 ht="12.75" customHeight="1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 ht="12.75" customHeight="1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 ht="12.75" customHeight="1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 ht="12.75" customHeight="1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 ht="12.75" customHeight="1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 ht="12.75" customHeight="1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 ht="12.75" customHeight="1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 ht="12.75" customHeight="1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 ht="12.75" customHeight="1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 ht="12.75" customHeight="1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 ht="12.75" customHeight="1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 ht="12.75" customHeight="1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 ht="12.75" customHeight="1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 ht="12.75" customHeight="1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 ht="12.75" customHeight="1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 ht="12.75" customHeight="1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 ht="12.75" customHeight="1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 ht="12.75" customHeight="1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 ht="12.75" customHeight="1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 ht="12.75" customHeight="1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 ht="12.75" customHeight="1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 ht="12.75" customHeight="1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 ht="12.75" customHeight="1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 ht="12.75" customHeight="1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 ht="12.75" customHeight="1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 ht="12.75" customHeight="1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 ht="12.75" customHeight="1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 ht="12.75" customHeight="1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 ht="12.75" customHeight="1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 ht="12.75" customHeight="1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 ht="12.75" customHeight="1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 ht="12.75" customHeight="1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 ht="12.75" customHeight="1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 ht="12.75" customHeight="1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 ht="12.75" customHeight="1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 ht="12.75" customHeight="1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 ht="12.75" customHeight="1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 ht="12.75" customHeight="1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 ht="12.75" customHeight="1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 ht="12.75" customHeight="1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 ht="12.75" customHeight="1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 ht="12.75" customHeight="1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 ht="12.75" customHeight="1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 ht="12.75" customHeight="1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 ht="12.75" customHeight="1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 ht="12.75" customHeight="1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 ht="12.75" customHeight="1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 ht="12.75" customHeight="1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 ht="12.75" customHeight="1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 ht="12.75" customHeight="1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 ht="12.75" customHeight="1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 ht="12.75" customHeight="1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 ht="12.75" customHeight="1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 ht="12.75" customHeight="1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 ht="12.75" customHeight="1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 ht="12.75" customHeight="1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 ht="12.75" customHeight="1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 ht="12.75" customHeight="1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 ht="12.75" customHeight="1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 ht="12.75" customHeight="1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 ht="12.75" customHeight="1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 ht="12.75" customHeight="1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 ht="12.75" customHeight="1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 ht="12.75" customHeight="1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 ht="12.75" customHeight="1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 ht="12.75" customHeight="1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 ht="12.75" customHeight="1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 ht="12.75" customHeight="1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 ht="12.75" customHeight="1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 ht="12.75" customHeight="1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 ht="12.75" customHeight="1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 ht="12.75" customHeight="1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 ht="12.75" customHeight="1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 ht="12.75" customHeight="1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 ht="12.75" customHeight="1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 ht="12.75" customHeight="1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 ht="12.75" customHeight="1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 ht="12.75" customHeight="1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 ht="12.75" customHeight="1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 ht="12.75" customHeight="1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 ht="12.75" customHeight="1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 ht="12.75" customHeight="1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 ht="12.75" customHeight="1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 ht="12.75" customHeight="1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 ht="12.75" customHeight="1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 ht="12.75" customHeight="1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 ht="12.75" customHeight="1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 ht="12.75" customHeight="1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 ht="12.75" customHeight="1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 ht="12.75" customHeight="1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 ht="12.75" customHeight="1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 ht="12.75" customHeight="1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 ht="12.75" customHeight="1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 ht="12.75" customHeight="1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 ht="12.75" customHeight="1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 ht="12.75" customHeight="1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 ht="12.75" customHeight="1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 ht="12.75" customHeight="1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 ht="12.75" customHeight="1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 ht="12.75" customHeight="1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 ht="12.75" customHeight="1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 ht="12.75" customHeight="1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 ht="12.75" customHeight="1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 ht="12.75" customHeight="1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 ht="12.75" customHeight="1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 ht="12.75" customHeight="1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 ht="12.75" customHeight="1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 ht="12.75" customHeight="1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 ht="12.75" customHeight="1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 ht="12.75" customHeight="1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 ht="12.75" customHeight="1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 ht="12.75" customHeight="1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 ht="12.75" customHeight="1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 ht="12.75" customHeight="1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 ht="12.75" customHeight="1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 ht="12.75" customHeight="1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 ht="12.75" customHeight="1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 ht="12.75" customHeight="1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 ht="12.75" customHeight="1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 ht="12.75" customHeight="1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 ht="12.75" customHeight="1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 ht="12.75" customHeight="1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 ht="12.75" customHeight="1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 ht="12.75" customHeight="1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 ht="12.75" customHeight="1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 ht="12.75" customHeight="1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 ht="12.75" customHeight="1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 ht="12.75" customHeight="1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 ht="12.75" customHeight="1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 ht="12.75" customHeight="1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 ht="12.75" customHeight="1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 ht="12.75" customHeight="1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 ht="12.75" customHeight="1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 ht="12.75" customHeight="1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 ht="12.75" customHeight="1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 ht="12.75" customHeight="1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 ht="12.75" customHeight="1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 ht="12.75" customHeight="1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 ht="12.75" customHeight="1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 ht="12.75" customHeight="1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 ht="12.75" customHeight="1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 ht="12.75" customHeight="1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 ht="12.75" customHeight="1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 ht="12.75" customHeight="1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 ht="12.75" customHeight="1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 ht="12.75" customHeight="1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 ht="12.75" customHeight="1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 ht="12.75" customHeight="1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 ht="12.75" customHeight="1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 ht="12.75" customHeight="1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 ht="12.75" customHeight="1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 ht="12.75" customHeight="1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 ht="12.75" customHeight="1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 ht="12.75" customHeight="1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 ht="12.75" customHeight="1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 ht="12.75" customHeight="1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 ht="12.75" customHeight="1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 ht="12.75" customHeight="1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 ht="12.75" customHeight="1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 ht="12.75" customHeight="1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 ht="12.75" customHeight="1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 ht="12.75" customHeight="1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 ht="12.75" customHeight="1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 ht="12.75" customHeight="1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 ht="12.75" customHeight="1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 ht="12.75" customHeight="1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 ht="12.75" customHeight="1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 ht="12.75" customHeight="1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 ht="12.75" customHeight="1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 ht="12.75" customHeight="1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 ht="12.75" customHeight="1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 ht="12.75" customHeight="1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 ht="12.75" customHeight="1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 ht="12.75" customHeight="1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 ht="12.75" customHeight="1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 ht="12.75" customHeight="1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 ht="12.75" customHeight="1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 ht="12.75" customHeight="1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 ht="12.75" customHeight="1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 ht="12.75" customHeight="1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 ht="12.75" customHeight="1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 ht="12.75" customHeight="1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 ht="12.75" customHeight="1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 ht="12.75" customHeight="1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 ht="12.75" customHeight="1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 ht="12.75" customHeight="1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 ht="12.75" customHeight="1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 ht="12.75" customHeight="1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 ht="12.75" customHeight="1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 ht="12.75" customHeight="1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 ht="12.75" customHeight="1">
      <c r="A978" s="82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 ht="12.75" customHeight="1">
      <c r="A979" s="82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 ht="12.75" customHeight="1">
      <c r="A980" s="82"/>
      <c r="B980" s="82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 ht="12.75" customHeight="1">
      <c r="A981" s="82"/>
      <c r="B981" s="82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 ht="12.75" customHeight="1">
      <c r="A982" s="82"/>
      <c r="B982" s="82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 ht="12.75" customHeight="1">
      <c r="A983" s="82"/>
      <c r="B983" s="82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  <row r="984" ht="12.75" customHeight="1">
      <c r="A984" s="82"/>
      <c r="B984" s="82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</row>
    <row r="985" ht="12.75" customHeight="1">
      <c r="A985" s="82"/>
      <c r="B985" s="82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</row>
    <row r="986" ht="12.75" customHeight="1">
      <c r="A986" s="82"/>
      <c r="B986" s="82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</row>
    <row r="987" ht="12.75" customHeight="1">
      <c r="A987" s="82"/>
      <c r="B987" s="82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</row>
    <row r="988" ht="12.75" customHeight="1">
      <c r="A988" s="82"/>
      <c r="B988" s="82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</row>
    <row r="989" ht="12.75" customHeight="1">
      <c r="A989" s="82"/>
      <c r="B989" s="82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</row>
    <row r="990" ht="12.75" customHeight="1">
      <c r="A990" s="82"/>
      <c r="B990" s="82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</row>
    <row r="991" ht="12.75" customHeight="1">
      <c r="A991" s="82"/>
      <c r="B991" s="82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</row>
    <row r="992" ht="12.75" customHeight="1">
      <c r="A992" s="82"/>
      <c r="B992" s="82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</row>
    <row r="993" ht="12.75" customHeight="1">
      <c r="A993" s="82"/>
      <c r="B993" s="82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</row>
    <row r="994" ht="12.75" customHeight="1">
      <c r="A994" s="82"/>
      <c r="B994" s="82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</row>
    <row r="995" ht="12.75" customHeight="1">
      <c r="A995" s="82"/>
      <c r="B995" s="82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</row>
    <row r="996" ht="12.75" customHeight="1">
      <c r="A996" s="82"/>
      <c r="B996" s="82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</row>
    <row r="997" ht="12.75" customHeight="1">
      <c r="A997" s="82"/>
      <c r="B997" s="82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</row>
    <row r="998" ht="12.75" customHeight="1">
      <c r="A998" s="82"/>
      <c r="B998" s="82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</row>
    <row r="999" ht="12.75" customHeight="1">
      <c r="A999" s="82"/>
      <c r="B999" s="82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</row>
    <row r="1000" ht="12.75" customHeight="1">
      <c r="A1000" s="82"/>
      <c r="B1000" s="82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</row>
  </sheetData>
  <mergeCells count="3">
    <mergeCell ref="A2:J9"/>
    <mergeCell ref="A12:J19"/>
    <mergeCell ref="A22:J29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25"/>
    <col customWidth="1" min="2" max="2" width="11.5"/>
    <col customWidth="1" min="3" max="3" width="7.63"/>
    <col customWidth="1" min="4" max="4" width="12.88"/>
    <col customWidth="1" min="5" max="5" width="7.63"/>
    <col customWidth="1" min="6" max="6" width="12.38"/>
    <col customWidth="1" min="7" max="7" width="7.63"/>
    <col customWidth="1" min="8" max="8" width="13.63"/>
    <col customWidth="1" min="9" max="26" width="7.63"/>
  </cols>
  <sheetData>
    <row r="1" ht="18.0" customHeight="1">
      <c r="A1" s="87" t="s">
        <v>41</v>
      </c>
      <c r="B1" s="88"/>
      <c r="C1" s="89"/>
      <c r="D1" s="90"/>
      <c r="E1" s="89"/>
      <c r="F1" s="90"/>
      <c r="G1" s="89"/>
      <c r="H1" s="90"/>
    </row>
    <row r="2" ht="18.0" customHeight="1">
      <c r="A2" s="91"/>
      <c r="B2" s="89"/>
      <c r="C2" s="89"/>
      <c r="D2" s="90"/>
      <c r="E2" s="89"/>
      <c r="F2" s="90"/>
      <c r="G2" s="89"/>
      <c r="H2" s="90"/>
    </row>
    <row r="3" ht="18.0" customHeight="1">
      <c r="A3" s="92" t="s">
        <v>42</v>
      </c>
      <c r="B3" s="92" t="s">
        <v>0</v>
      </c>
      <c r="C3" s="92" t="s">
        <v>43</v>
      </c>
      <c r="D3" s="93" t="s">
        <v>44</v>
      </c>
      <c r="E3" s="92" t="s">
        <v>45</v>
      </c>
      <c r="F3" s="93" t="s">
        <v>44</v>
      </c>
      <c r="G3" s="92" t="s">
        <v>46</v>
      </c>
      <c r="H3" s="93" t="s">
        <v>44</v>
      </c>
    </row>
    <row r="4" ht="18.0" customHeight="1">
      <c r="A4" s="94" t="s">
        <v>47</v>
      </c>
      <c r="B4" s="94" t="s">
        <v>1</v>
      </c>
      <c r="C4" s="94" t="s">
        <v>48</v>
      </c>
      <c r="D4" s="95" t="s">
        <v>49</v>
      </c>
      <c r="E4" s="94" t="s">
        <v>48</v>
      </c>
      <c r="F4" s="95" t="s">
        <v>50</v>
      </c>
      <c r="G4" s="94" t="s">
        <v>48</v>
      </c>
      <c r="H4" s="95" t="s">
        <v>51</v>
      </c>
    </row>
    <row r="5" ht="18.0" customHeight="1">
      <c r="A5" s="94" t="s">
        <v>52</v>
      </c>
      <c r="B5" s="94" t="s">
        <v>1</v>
      </c>
      <c r="C5" s="94"/>
      <c r="D5" s="96"/>
      <c r="E5" s="94"/>
      <c r="F5" s="95"/>
      <c r="G5" s="94" t="s">
        <v>48</v>
      </c>
      <c r="H5" s="95" t="s">
        <v>53</v>
      </c>
    </row>
    <row r="6" ht="18.0" customHeight="1">
      <c r="A6" s="97" t="s">
        <v>54</v>
      </c>
      <c r="B6" s="94" t="s">
        <v>1</v>
      </c>
      <c r="C6" s="94"/>
      <c r="D6" s="95"/>
      <c r="E6" s="94"/>
      <c r="F6" s="95"/>
      <c r="G6" s="94" t="s">
        <v>55</v>
      </c>
      <c r="H6" s="95" t="s">
        <v>56</v>
      </c>
    </row>
    <row r="7" ht="18.0" customHeight="1">
      <c r="A7" s="94"/>
      <c r="B7" s="94"/>
      <c r="C7" s="94"/>
      <c r="D7" s="95"/>
      <c r="E7" s="94"/>
      <c r="F7" s="95"/>
      <c r="G7" s="94"/>
      <c r="H7" s="95"/>
    </row>
    <row r="8" ht="18.0" customHeight="1">
      <c r="A8" s="94"/>
      <c r="B8" s="94"/>
      <c r="C8" s="94"/>
      <c r="D8" s="95"/>
      <c r="E8" s="94"/>
      <c r="F8" s="95"/>
      <c r="G8" s="94"/>
      <c r="H8" s="95"/>
    </row>
    <row r="9" ht="18.0" customHeight="1">
      <c r="A9" s="94"/>
      <c r="B9" s="94"/>
      <c r="C9" s="94"/>
      <c r="D9" s="95"/>
      <c r="E9" s="94"/>
      <c r="F9" s="95"/>
      <c r="G9" s="94"/>
      <c r="H9" s="95"/>
    </row>
    <row r="10" ht="18.0" customHeight="1">
      <c r="A10" s="94"/>
      <c r="B10" s="94"/>
      <c r="C10" s="94"/>
      <c r="D10" s="95"/>
      <c r="E10" s="94"/>
      <c r="F10" s="95"/>
      <c r="G10" s="94"/>
      <c r="H10" s="95"/>
    </row>
    <row r="11" ht="18.0" customHeight="1">
      <c r="A11" s="94"/>
      <c r="B11" s="94"/>
      <c r="C11" s="94"/>
      <c r="D11" s="95"/>
      <c r="E11" s="94"/>
      <c r="F11" s="95"/>
      <c r="G11" s="94"/>
      <c r="H11" s="95"/>
    </row>
    <row r="12" ht="18.0" customHeight="1">
      <c r="A12" s="91"/>
      <c r="B12" s="89"/>
      <c r="C12" s="89"/>
      <c r="D12" s="90"/>
      <c r="E12" s="89"/>
      <c r="F12" s="90"/>
      <c r="G12" s="89"/>
      <c r="H12" s="90"/>
    </row>
    <row r="13" ht="18.0" customHeight="1"/>
    <row r="14" ht="18.0" customHeight="1"/>
    <row r="15" ht="18.0" customHeight="1"/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2020-09-18T03:10:57Z</dcterms:created>
  <dc:creator>木村壽巳</dc:creator>
</cp:coreProperties>
</file>