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yana0\Dropbox\PC\Desktop\"/>
    </mc:Choice>
  </mc:AlternateContent>
  <xr:revisionPtr revIDLastSave="0" documentId="13_ncr:1_{8CCB4F42-AF54-43CE-9903-03915F5175AF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ルール＆合計" sheetId="1" r:id="rId1"/>
    <sheet name="2015年7月" sheetId="6" r:id="rId2"/>
    <sheet name="2015年8月" sheetId="10" r:id="rId3"/>
    <sheet name="画像" sheetId="7" r:id="rId4"/>
    <sheet name="気づき" sheetId="9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4" i="6" l="1"/>
  <c r="H54" i="6"/>
  <c r="I54" i="6"/>
  <c r="J63" i="6"/>
  <c r="G54" i="10"/>
  <c r="H54" i="10"/>
  <c r="I54" i="10"/>
  <c r="J63" i="10"/>
  <c r="D8" i="1"/>
  <c r="G8" i="1"/>
  <c r="H8" i="1"/>
  <c r="H17" i="1"/>
  <c r="I8" i="1"/>
  <c r="K8" i="1" s="1"/>
  <c r="K17" i="1" s="1"/>
  <c r="J8" i="1"/>
  <c r="J17" i="1" s="1"/>
  <c r="L8" i="1"/>
  <c r="L17" i="1" s="1"/>
  <c r="D9" i="1"/>
  <c r="G9" i="1"/>
  <c r="H9" i="1" s="1"/>
  <c r="I9" i="1"/>
  <c r="J9" i="1"/>
  <c r="K9" i="1" s="1"/>
  <c r="L9" i="1"/>
  <c r="D10" i="1"/>
  <c r="G10" i="1"/>
  <c r="H10" i="1" s="1"/>
  <c r="I10" i="1"/>
  <c r="J10" i="1"/>
  <c r="K10" i="1"/>
  <c r="L10" i="1"/>
  <c r="D11" i="1"/>
  <c r="G11" i="1"/>
  <c r="H11" i="1"/>
  <c r="I11" i="1"/>
  <c r="J11" i="1"/>
  <c r="K11" i="1"/>
  <c r="L11" i="1"/>
  <c r="D12" i="1"/>
  <c r="G12" i="1"/>
  <c r="H12" i="1"/>
  <c r="I12" i="1"/>
  <c r="K12" i="1" s="1"/>
  <c r="J12" i="1"/>
  <c r="L12" i="1"/>
  <c r="D13" i="1"/>
  <c r="D17" i="1" s="1"/>
  <c r="B3" i="1" s="1"/>
  <c r="G13" i="1"/>
  <c r="H13" i="1"/>
  <c r="I13" i="1"/>
  <c r="K13" i="1"/>
  <c r="J13" i="1"/>
  <c r="L13" i="1"/>
  <c r="D14" i="1"/>
  <c r="G14" i="1"/>
  <c r="H14" i="1" s="1"/>
  <c r="I14" i="1"/>
  <c r="J14" i="1"/>
  <c r="K14" i="1"/>
  <c r="L14" i="1"/>
  <c r="D15" i="1"/>
  <c r="G15" i="1"/>
  <c r="H15" i="1"/>
  <c r="I15" i="1"/>
  <c r="J15" i="1"/>
  <c r="K15" i="1"/>
  <c r="L15" i="1"/>
  <c r="D16" i="1"/>
  <c r="G16" i="1"/>
  <c r="H16" i="1"/>
  <c r="I16" i="1"/>
  <c r="K16" i="1" s="1"/>
  <c r="J16" i="1"/>
  <c r="L16" i="1"/>
  <c r="B17" i="1"/>
  <c r="C17" i="1"/>
  <c r="E17" i="1"/>
  <c r="F17" i="1"/>
  <c r="I17" i="1"/>
  <c r="G17" i="1"/>
  <c r="G3" i="1" l="1"/>
  <c r="I3" i="1"/>
</calcChain>
</file>

<file path=xl/sharedStrings.xml><?xml version="1.0" encoding="utf-8"?>
<sst xmlns="http://schemas.openxmlformats.org/spreadsheetml/2006/main" count="158" uniqueCount="86">
  <si>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</si>
  <si>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</si>
  <si>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</si>
  <si>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</si>
  <si>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</si>
  <si>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</si>
  <si>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</si>
  <si>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</si>
  <si>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</si>
  <si>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</si>
  <si>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</si>
  <si>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</si>
  <si>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</si>
  <si>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</si>
  <si>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</si>
  <si>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</si>
  <si>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</si>
  <si>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</si>
  <si>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</si>
  <si>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2014年　　合計</t>
  </si>
  <si>
    <t>※リスクリワードレシオ</t>
  </si>
  <si>
    <t>※プロフィットファクター</t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</si>
  <si>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</si>
  <si>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</si>
  <si>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</si>
  <si>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</si>
  <si>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</si>
  <si>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</si>
  <si>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</si>
  <si>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</si>
  <si>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</si>
  <si>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</si>
  <si>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</si>
  <si>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</si>
  <si>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</si>
  <si>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</si>
  <si>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</si>
  <si>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</si>
  <si>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</si>
  <si>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</si>
  <si>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</si>
  <si>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</si>
  <si>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</si>
  <si>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</si>
  <si>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</si>
  <si>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</si>
  <si>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</si>
  <si>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</si>
  <si>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</si>
  <si>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</si>
  <si>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</si>
  <si>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</si>
  <si>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</si>
  <si>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</si>
  <si>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</si>
  <si>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</si>
  <si>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</si>
  <si>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</si>
  <si>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</si>
  <si>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</si>
  <si>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</si>
  <si>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</si>
  <si>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</si>
  <si>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</si>
  <si>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</si>
  <si>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</si>
  <si>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</si>
  <si>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</si>
  <si>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</si>
  <si>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</si>
  <si>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</si>
  <si>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</si>
  <si>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</si>
  <si>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</si>
  <si>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</si>
  <si>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2001年1月～12月</t>
    <rPh sb="4" eb="5">
      <t>ネン</t>
    </rPh>
    <rPh sb="6" eb="7">
      <t>ガツ</t>
    </rPh>
    <rPh sb="10" eb="11">
      <t>ガツ</t>
    </rPh>
    <phoneticPr fontId="13"/>
  </si>
  <si>
    <t>EUR/JPY</t>
    <phoneticPr fontId="13"/>
  </si>
  <si>
    <t>139トレード内キャンセル３</t>
    <rPh sb="7" eb="8">
      <t>ウチ</t>
    </rPh>
    <phoneticPr fontId="13"/>
  </si>
  <si>
    <t>損失６８</t>
    <rPh sb="0" eb="2">
      <t>ソンシツ</t>
    </rPh>
    <phoneticPr fontId="13"/>
  </si>
  <si>
    <t>勝率５０％</t>
    <rPh sb="0" eb="2">
      <t>ショウリツ</t>
    </rPh>
    <phoneticPr fontId="13"/>
  </si>
  <si>
    <t>利益６８</t>
    <rPh sb="0" eb="2">
      <t>リエキ</t>
    </rPh>
    <phoneticPr fontId="13"/>
  </si>
  <si>
    <t>損切り１％</t>
    <rPh sb="0" eb="2">
      <t>ソンギ</t>
    </rPh>
    <phoneticPr fontId="13"/>
  </si>
  <si>
    <t>元金10000ドル　</t>
    <rPh sb="0" eb="2">
      <t>モトキン</t>
    </rPh>
    <phoneticPr fontId="13"/>
  </si>
  <si>
    <t>利確3691.31ドル</t>
    <rPh sb="0" eb="1">
      <t>リ</t>
    </rPh>
    <rPh sb="1" eb="2">
      <t>カク</t>
    </rPh>
    <phoneticPr fontId="13"/>
  </si>
  <si>
    <t>FT5によるPBのデモトレードによる検証</t>
    <rPh sb="18" eb="20">
      <t>ケンショウ</t>
    </rPh>
    <phoneticPr fontId="13"/>
  </si>
  <si>
    <t>H1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</si>
</sst>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¥&quot;#,##0;&quot;¥&quot;\-#,##0"/>
    <numFmt numFmtId="6" formatCode="&quot;¥&quot;#,##0;[Red]&quot;¥&quot;\-#,##0"/>
    <numFmt numFmtId="176" formatCode="0.00_ ;[Red]\-0.00\ 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</numFmts>
  <fonts count="14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0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</cellStyleXfs>
  <cellXfs count="147">
    <xf numFmtId="0" fontId="0" fillId="0" borderId="0" xfId="0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2" fillId="0" borderId="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Alignment="1" applyProtection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176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6" fontId="3" fillId="0" borderId="0" xfId="0" applyNumberFormat="1" applyFont="1" applyFill="1" applyBorder="1" applyAlignment="1" applyProtection="1">
      <alignment vertical="center"/>
    </xf>
    <xf numFmtId="176" fontId="0" fillId="0" borderId="1" xfId="0" applyNumberFormat="1" applyFont="1" applyFill="1" applyBorder="1" applyAlignment="1" applyProtection="1">
      <alignment vertical="center"/>
    </xf>
    <xf numFmtId="177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3" borderId="27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/>
    </xf>
    <xf numFmtId="0" fontId="0" fillId="3" borderId="21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4" borderId="29" xfId="2" applyNumberFormat="1" applyFont="1" applyFill="1" applyBorder="1" applyAlignment="1" applyProtection="1">
      <alignment vertical="center"/>
    </xf>
    <xf numFmtId="178" fontId="6" fillId="4" borderId="27" xfId="2" applyNumberFormat="1" applyFont="1" applyFill="1" applyBorder="1" applyAlignment="1" applyProtection="1">
      <alignment vertical="center"/>
    </xf>
    <xf numFmtId="9" fontId="6" fillId="0" borderId="30" xfId="2" applyNumberFormat="1" applyFont="1" applyFill="1" applyBorder="1" applyAlignment="1" applyProtection="1">
      <alignment horizontal="center" vertical="center"/>
    </xf>
    <xf numFmtId="5" fontId="6" fillId="0" borderId="22" xfId="2" applyNumberFormat="1" applyFont="1" applyFill="1" applyBorder="1" applyAlignment="1" applyProtection="1">
      <alignment horizontal="center" vertical="center"/>
    </xf>
    <xf numFmtId="5" fontId="6" fillId="0" borderId="0" xfId="2" applyNumberFormat="1" applyFont="1" applyFill="1" applyBorder="1" applyAlignment="1" applyProtection="1">
      <alignment horizontal="center" vertical="center"/>
    </xf>
    <xf numFmtId="6" fontId="6" fillId="4" borderId="27" xfId="2" applyNumberFormat="1" applyFont="1" applyFill="1" applyBorder="1" applyAlignment="1" applyProtection="1">
      <alignment vertical="center"/>
    </xf>
    <xf numFmtId="6" fontId="6" fillId="0" borderId="3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13" xfId="2" applyNumberFormat="1" applyFont="1" applyFill="1" applyBorder="1" applyAlignment="1" applyProtection="1">
      <alignment horizontal="center" vertical="center"/>
    </xf>
    <xf numFmtId="55" fontId="0" fillId="0" borderId="13" xfId="0" applyNumberFormat="1" applyFont="1" applyFill="1" applyBorder="1" applyAlignment="1" applyProtection="1">
      <alignment horizontal="center" vertical="center"/>
    </xf>
    <xf numFmtId="55" fontId="7" fillId="0" borderId="32" xfId="2" applyNumberFormat="1" applyFont="1" applyFill="1" applyBorder="1" applyAlignment="1" applyProtection="1">
      <alignment horizontal="center" vertical="center"/>
    </xf>
    <xf numFmtId="0" fontId="6" fillId="4" borderId="33" xfId="2" applyNumberFormat="1" applyFont="1" applyFill="1" applyBorder="1" applyAlignment="1" applyProtection="1">
      <alignment horizontal="center" vertical="center"/>
    </xf>
    <xf numFmtId="0" fontId="6" fillId="4" borderId="34" xfId="2" applyNumberFormat="1" applyFont="1" applyFill="1" applyBorder="1" applyAlignment="1" applyProtection="1">
      <alignment horizontal="center" vertical="center" wrapText="1"/>
    </xf>
    <xf numFmtId="0" fontId="6" fillId="4" borderId="35" xfId="2" applyNumberFormat="1" applyFont="1" applyFill="1" applyBorder="1" applyAlignment="1" applyProtection="1">
      <alignment horizontal="center" vertical="center"/>
    </xf>
    <xf numFmtId="178" fontId="6" fillId="4" borderId="34" xfId="2" applyNumberFormat="1" applyFont="1" applyFill="1" applyBorder="1" applyAlignment="1" applyProtection="1">
      <alignment horizontal="center" vertical="center" wrapText="1"/>
    </xf>
    <xf numFmtId="179" fontId="6" fillId="4" borderId="34" xfId="2" applyNumberFormat="1" applyFont="1" applyFill="1" applyBorder="1" applyAlignment="1" applyProtection="1">
      <alignment horizontal="center" vertical="center"/>
    </xf>
    <xf numFmtId="0" fontId="6" fillId="4" borderId="36" xfId="2" applyNumberFormat="1" applyFont="1" applyFill="1" applyBorder="1" applyAlignment="1" applyProtection="1">
      <alignment horizontal="center" vertical="center" wrapText="1"/>
    </xf>
    <xf numFmtId="178" fontId="6" fillId="4" borderId="37" xfId="2" applyNumberFormat="1" applyFont="1" applyFill="1" applyBorder="1" applyAlignment="1" applyProtection="1">
      <alignment vertical="center"/>
    </xf>
    <xf numFmtId="180" fontId="6" fillId="4" borderId="38" xfId="2" applyNumberFormat="1" applyFont="1" applyFill="1" applyBorder="1" applyAlignment="1" applyProtection="1">
      <alignment horizontal="center" vertical="center"/>
    </xf>
    <xf numFmtId="180" fontId="7" fillId="0" borderId="39" xfId="2" applyNumberFormat="1" applyFont="1" applyFill="1" applyBorder="1" applyAlignment="1" applyProtection="1">
      <alignment horizontal="right" vertical="center"/>
    </xf>
    <xf numFmtId="180" fontId="7" fillId="0" borderId="40" xfId="2" applyNumberFormat="1" applyFont="1" applyFill="1" applyBorder="1" applyAlignment="1" applyProtection="1">
      <alignment horizontal="right" vertical="center"/>
    </xf>
    <xf numFmtId="181" fontId="7" fillId="0" borderId="40" xfId="2" applyNumberFormat="1" applyFont="1" applyFill="1" applyBorder="1" applyAlignment="1" applyProtection="1">
      <alignment horizontal="right" vertical="center"/>
    </xf>
    <xf numFmtId="182" fontId="7" fillId="0" borderId="40" xfId="2" applyNumberFormat="1" applyFont="1" applyFill="1" applyBorder="1" applyAlignment="1" applyProtection="1">
      <alignment horizontal="right" vertical="center"/>
    </xf>
    <xf numFmtId="183" fontId="7" fillId="0" borderId="40" xfId="2" applyNumberFormat="1" applyFont="1" applyFill="1" applyBorder="1" applyAlignment="1" applyProtection="1">
      <alignment vertical="center"/>
    </xf>
    <xf numFmtId="180" fontId="7" fillId="0" borderId="40" xfId="2" applyNumberFormat="1" applyFont="1" applyFill="1" applyBorder="1" applyAlignment="1" applyProtection="1">
      <alignment vertical="center"/>
    </xf>
    <xf numFmtId="177" fontId="7" fillId="0" borderId="40" xfId="2" applyNumberFormat="1" applyFont="1" applyFill="1" applyBorder="1" applyAlignment="1" applyProtection="1">
      <alignment vertical="center"/>
    </xf>
    <xf numFmtId="177" fontId="7" fillId="0" borderId="41" xfId="2" applyNumberFormat="1" applyFont="1" applyFill="1" applyBorder="1" applyAlignment="1" applyProtection="1">
      <alignment vertical="center"/>
    </xf>
    <xf numFmtId="180" fontId="0" fillId="0" borderId="39" xfId="0" applyNumberFormat="1" applyFont="1" applyFill="1" applyBorder="1" applyAlignment="1" applyProtection="1">
      <alignment vertical="center"/>
    </xf>
    <xf numFmtId="180" fontId="0" fillId="0" borderId="40" xfId="0" applyNumberFormat="1" applyFont="1" applyFill="1" applyBorder="1" applyAlignment="1" applyProtection="1">
      <alignment vertical="center"/>
    </xf>
    <xf numFmtId="0" fontId="0" fillId="0" borderId="40" xfId="0" applyNumberFormat="1" applyFont="1" applyFill="1" applyBorder="1" applyAlignment="1" applyProtection="1">
      <alignment vertical="center"/>
    </xf>
    <xf numFmtId="180" fontId="0" fillId="0" borderId="42" xfId="0" applyNumberFormat="1" applyFont="1" applyFill="1" applyBorder="1" applyAlignment="1" applyProtection="1">
      <alignment vertical="center"/>
    </xf>
    <xf numFmtId="180" fontId="0" fillId="0" borderId="43" xfId="0" applyNumberFormat="1" applyFont="1" applyFill="1" applyBorder="1" applyAlignment="1" applyProtection="1">
      <alignment vertical="center"/>
    </xf>
    <xf numFmtId="0" fontId="0" fillId="0" borderId="43" xfId="0" applyNumberFormat="1" applyFont="1" applyFill="1" applyBorder="1" applyAlignment="1" applyProtection="1">
      <alignment vertical="center"/>
    </xf>
    <xf numFmtId="181" fontId="7" fillId="0" borderId="43" xfId="2" applyNumberFormat="1" applyFont="1" applyFill="1" applyBorder="1" applyAlignment="1" applyProtection="1">
      <alignment horizontal="right" vertical="center"/>
    </xf>
    <xf numFmtId="183" fontId="7" fillId="0" borderId="43" xfId="2" applyNumberFormat="1" applyFont="1" applyFill="1" applyBorder="1" applyAlignment="1" applyProtection="1">
      <alignment vertical="center"/>
    </xf>
    <xf numFmtId="180" fontId="7" fillId="0" borderId="43" xfId="2" applyNumberFormat="1" applyFont="1" applyFill="1" applyBorder="1" applyAlignment="1" applyProtection="1">
      <alignment vertical="center"/>
    </xf>
    <xf numFmtId="177" fontId="7" fillId="0" borderId="43" xfId="2" applyNumberFormat="1" applyFont="1" applyFill="1" applyBorder="1" applyAlignment="1" applyProtection="1">
      <alignment vertical="center"/>
    </xf>
    <xf numFmtId="177" fontId="7" fillId="0" borderId="44" xfId="2" applyNumberFormat="1" applyFont="1" applyFill="1" applyBorder="1" applyAlignment="1" applyProtection="1">
      <alignment vertical="center"/>
    </xf>
    <xf numFmtId="6" fontId="7" fillId="0" borderId="40" xfId="2" applyNumberFormat="1" applyFont="1" applyFill="1" applyBorder="1" applyAlignment="1" applyProtection="1">
      <alignment horizontal="right" vertical="center"/>
    </xf>
    <xf numFmtId="6" fontId="7" fillId="0" borderId="43" xfId="2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5" xfId="0" applyNumberFormat="1" applyFont="1" applyFill="1" applyBorder="1" applyAlignment="1" applyProtection="1">
      <alignment vertical="center"/>
    </xf>
    <xf numFmtId="180" fontId="1" fillId="0" borderId="46" xfId="0" applyNumberFormat="1" applyFont="1" applyFill="1" applyBorder="1" applyAlignment="1" applyProtection="1">
      <alignment vertical="center"/>
    </xf>
    <xf numFmtId="6" fontId="1" fillId="0" borderId="46" xfId="0" applyNumberFormat="1" applyFont="1" applyFill="1" applyBorder="1" applyAlignment="1" applyProtection="1">
      <alignment vertical="center"/>
    </xf>
    <xf numFmtId="182" fontId="1" fillId="0" borderId="46" xfId="0" applyNumberFormat="1" applyFont="1" applyFill="1" applyBorder="1" applyAlignment="1" applyProtection="1">
      <alignment vertical="center"/>
    </xf>
    <xf numFmtId="181" fontId="1" fillId="0" borderId="46" xfId="0" applyNumberFormat="1" applyFont="1" applyFill="1" applyBorder="1" applyAlignment="1" applyProtection="1">
      <alignment vertical="center"/>
    </xf>
    <xf numFmtId="183" fontId="8" fillId="0" borderId="46" xfId="0" applyNumberFormat="1" applyFont="1" applyFill="1" applyBorder="1" applyAlignment="1" applyProtection="1">
      <alignment vertical="center"/>
    </xf>
    <xf numFmtId="177" fontId="1" fillId="0" borderId="47" xfId="0" applyNumberFormat="1" applyFont="1" applyFill="1" applyBorder="1" applyAlignment="1" applyProtection="1">
      <alignment vertical="center"/>
    </xf>
    <xf numFmtId="177" fontId="1" fillId="0" borderId="48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9" fillId="0" borderId="41" xfId="0" applyNumberFormat="1" applyFont="1" applyFill="1" applyBorder="1" applyAlignment="1" applyProtection="1">
      <alignment vertical="center"/>
    </xf>
    <xf numFmtId="0" fontId="6" fillId="5" borderId="0" xfId="2" applyNumberFormat="1" applyFont="1" applyFill="1" applyBorder="1" applyAlignment="1" applyProtection="1">
      <alignment vertical="center"/>
    </xf>
    <xf numFmtId="5" fontId="6" fillId="5" borderId="0" xfId="2" applyNumberFormat="1" applyFont="1" applyFill="1" applyBorder="1" applyAlignment="1" applyProtection="1">
      <alignment horizontal="center" vertical="center"/>
    </xf>
    <xf numFmtId="178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horizontal="center" vertical="center"/>
    </xf>
    <xf numFmtId="0" fontId="0" fillId="5" borderId="0" xfId="0" applyNumberFormat="1" applyFont="1" applyFill="1" applyBorder="1" applyAlignment="1" applyProtection="1">
      <alignment vertical="center"/>
    </xf>
    <xf numFmtId="0" fontId="6" fillId="5" borderId="50" xfId="2" applyNumberFormat="1" applyFont="1" applyFill="1" applyBorder="1" applyAlignment="1" applyProtection="1">
      <alignment vertical="center"/>
    </xf>
    <xf numFmtId="5" fontId="6" fillId="5" borderId="50" xfId="2" applyNumberFormat="1" applyFont="1" applyFill="1" applyBorder="1" applyAlignment="1" applyProtection="1">
      <alignment horizontal="center" vertical="center"/>
    </xf>
    <xf numFmtId="178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horizontal="center" vertical="center"/>
    </xf>
    <xf numFmtId="0" fontId="0" fillId="5" borderId="50" xfId="0" applyNumberFormat="1" applyFont="1" applyFill="1" applyBorder="1" applyAlignment="1" applyProtection="1">
      <alignment vertical="center"/>
    </xf>
    <xf numFmtId="0" fontId="0" fillId="0" borderId="50" xfId="0" applyNumberFormat="1" applyFont="1" applyFill="1" applyBorder="1" applyAlignment="1" applyProtection="1">
      <alignment vertical="center"/>
    </xf>
    <xf numFmtId="0" fontId="0" fillId="0" borderId="51" xfId="0" applyNumberFormat="1" applyFont="1" applyFill="1" applyBorder="1" applyAlignment="1" applyProtection="1">
      <alignment vertical="center"/>
    </xf>
    <xf numFmtId="5" fontId="7" fillId="6" borderId="51" xfId="2" applyNumberFormat="1" applyFont="1" applyFill="1" applyBorder="1" applyAlignment="1" applyProtection="1">
      <alignment horizontal="center"/>
    </xf>
    <xf numFmtId="5" fontId="6" fillId="0" borderId="51" xfId="2" applyNumberFormat="1" applyFont="1" applyFill="1" applyBorder="1" applyAlignment="1" applyProtection="1">
      <alignment horizontal="center" vertical="center"/>
    </xf>
    <xf numFmtId="0" fontId="6" fillId="0" borderId="51" xfId="2" applyNumberFormat="1" applyFont="1" applyFill="1" applyBorder="1" applyAlignment="1" applyProtection="1"/>
    <xf numFmtId="5" fontId="7" fillId="6" borderId="11" xfId="2" applyNumberFormat="1" applyFont="1" applyFill="1" applyBorder="1" applyAlignment="1" applyProtection="1">
      <alignment horizontal="center"/>
    </xf>
    <xf numFmtId="0" fontId="10" fillId="4" borderId="52" xfId="2" applyNumberFormat="1" applyFont="1" applyFill="1" applyBorder="1" applyAlignment="1" applyProtection="1">
      <alignment horizontal="center" vertical="center"/>
    </xf>
    <xf numFmtId="5" fontId="10" fillId="5" borderId="50" xfId="2" applyNumberFormat="1" applyFont="1" applyFill="1" applyBorder="1" applyAlignment="1" applyProtection="1">
      <alignment horizontal="center" vertical="center"/>
    </xf>
    <xf numFmtId="9" fontId="6" fillId="5" borderId="53" xfId="2" applyNumberFormat="1" applyFont="1" applyFill="1" applyBorder="1" applyAlignment="1" applyProtection="1">
      <alignment horizontal="center" vertical="center"/>
    </xf>
    <xf numFmtId="5" fontId="7" fillId="6" borderId="54" xfId="2" applyNumberFormat="1" applyFont="1" applyFill="1" applyBorder="1" applyAlignment="1" applyProtection="1">
      <alignment horizontal="center"/>
    </xf>
    <xf numFmtId="0" fontId="0" fillId="0" borderId="55" xfId="0" applyNumberFormat="1" applyFont="1" applyFill="1" applyBorder="1" applyAlignment="1" applyProtection="1">
      <alignment vertical="center"/>
    </xf>
    <xf numFmtId="0" fontId="0" fillId="0" borderId="56" xfId="0" applyNumberFormat="1" applyFont="1" applyFill="1" applyBorder="1" applyAlignment="1" applyProtection="1">
      <alignment vertical="center"/>
    </xf>
    <xf numFmtId="0" fontId="0" fillId="0" borderId="57" xfId="0" applyNumberFormat="1" applyFont="1" applyFill="1" applyBorder="1" applyAlignment="1" applyProtection="1">
      <alignment vertical="center"/>
    </xf>
    <xf numFmtId="0" fontId="6" fillId="4" borderId="2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58" xfId="0" applyNumberFormat="1" applyFont="1" applyFill="1" applyBorder="1" applyAlignment="1" applyProtection="1">
      <alignment vertical="center"/>
    </xf>
    <xf numFmtId="0" fontId="0" fillId="3" borderId="31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59" xfId="3" applyBorder="1">
      <alignment vertical="center"/>
    </xf>
    <xf numFmtId="0" fontId="1" fillId="0" borderId="60" xfId="3" applyBorder="1">
      <alignment vertical="center"/>
    </xf>
    <xf numFmtId="0" fontId="1" fillId="0" borderId="61" xfId="3" applyBorder="1">
      <alignment vertical="center"/>
    </xf>
    <xf numFmtId="0" fontId="1" fillId="0" borderId="28" xfId="3" applyBorder="1">
      <alignment vertical="center"/>
    </xf>
    <xf numFmtId="0" fontId="1" fillId="0" borderId="0" xfId="3" applyBorder="1">
      <alignment vertical="center"/>
    </xf>
    <xf numFmtId="5" fontId="7" fillId="6" borderId="13" xfId="2" applyNumberFormat="1" applyFont="1" applyFill="1" applyBorder="1" applyAlignment="1" applyProtection="1">
      <alignment horizontal="center"/>
    </xf>
    <xf numFmtId="5" fontId="7" fillId="6" borderId="53" xfId="2" applyNumberFormat="1" applyFont="1" applyFill="1" applyBorder="1" applyAlignment="1" applyProtection="1">
      <alignment horizontal="center"/>
    </xf>
    <xf numFmtId="5" fontId="7" fillId="6" borderId="41" xfId="2" applyNumberFormat="1" applyFont="1" applyFill="1" applyBorder="1" applyAlignment="1" applyProtection="1">
      <alignment horizontal="center"/>
    </xf>
    <xf numFmtId="5" fontId="7" fillId="6" borderId="55" xfId="2" applyNumberFormat="1" applyFont="1" applyFill="1" applyBorder="1" applyAlignment="1" applyProtection="1">
      <alignment horizontal="center"/>
    </xf>
    <xf numFmtId="5" fontId="7" fillId="6" borderId="62" xfId="2" applyNumberFormat="1" applyFont="1" applyFill="1" applyBorder="1" applyAlignment="1" applyProtection="1">
      <alignment horizontal="center"/>
    </xf>
    <xf numFmtId="5" fontId="11" fillId="0" borderId="11" xfId="2" applyNumberFormat="1" applyFont="1" applyFill="1" applyBorder="1" applyAlignment="1" applyProtection="1">
      <alignment horizontal="center" vertical="center"/>
    </xf>
    <xf numFmtId="184" fontId="6" fillId="0" borderId="20" xfId="2" applyNumberFormat="1" applyFont="1" applyFill="1" applyBorder="1" applyAlignment="1" applyProtection="1">
      <alignment horizontal="center" vertical="center"/>
    </xf>
    <xf numFmtId="184" fontId="6" fillId="0" borderId="31" xfId="2" applyNumberFormat="1" applyFont="1" applyFill="1" applyBorder="1" applyAlignment="1" applyProtection="1">
      <alignment horizontal="center" vertical="center"/>
    </xf>
    <xf numFmtId="5" fontId="6" fillId="0" borderId="62" xfId="2" applyNumberFormat="1" applyFont="1" applyFill="1" applyBorder="1" applyAlignment="1" applyProtection="1">
      <alignment horizontal="center" vertical="center"/>
    </xf>
    <xf numFmtId="5" fontId="6" fillId="0" borderId="63" xfId="2" applyNumberFormat="1" applyFont="1" applyFill="1" applyBorder="1" applyAlignment="1" applyProtection="1">
      <alignment horizontal="center" vertical="center"/>
    </xf>
    <xf numFmtId="0" fontId="4" fillId="2" borderId="64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</cellXfs>
  <cellStyles count="4">
    <cellStyle name="標準" xfId="0" builtinId="0"/>
    <cellStyle name="標準 2" xfId="1" xr:uid="{00000000-0005-0000-0000-000001000000}"/>
    <cellStyle name="標準 3" xfId="2" xr:uid="{00000000-0005-0000-0000-000002000000}"/>
    <cellStyle name="標準_気づき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167186</xdr:colOff>
      <xdr:row>31</xdr:row>
      <xdr:rowOff>49724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04EF48A-0015-059F-0AF3-5DBE5A576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1714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20</xdr:col>
      <xdr:colOff>167186</xdr:colOff>
      <xdr:row>63</xdr:row>
      <xdr:rowOff>49724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24D0BEE-D5E0-EBFC-7189-FA137FE63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" y="56578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20</xdr:col>
      <xdr:colOff>167186</xdr:colOff>
      <xdr:row>96</xdr:row>
      <xdr:rowOff>49724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0A18978-CCDF-5547-0651-2F84A5FC6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5" y="113157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20</xdr:col>
      <xdr:colOff>167186</xdr:colOff>
      <xdr:row>129</xdr:row>
      <xdr:rowOff>49724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AD53096-158F-FEBC-D554-99A518B13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6275" y="169735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20</xdr:col>
      <xdr:colOff>167186</xdr:colOff>
      <xdr:row>162</xdr:row>
      <xdr:rowOff>49724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8E976BD-6185-80F4-9FA8-74E513A34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6275" y="226314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20</xdr:col>
      <xdr:colOff>167186</xdr:colOff>
      <xdr:row>195</xdr:row>
      <xdr:rowOff>49724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878D7A3-A8DF-05D5-6D90-ED049BE46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6275" y="282892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20</xdr:col>
      <xdr:colOff>167186</xdr:colOff>
      <xdr:row>227</xdr:row>
      <xdr:rowOff>49724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D42A401-A5D5-C96E-8330-8E3D2CCA6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6275" y="337756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20</xdr:col>
      <xdr:colOff>167186</xdr:colOff>
      <xdr:row>259</xdr:row>
      <xdr:rowOff>49724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4403FD2-0641-AE91-1942-22D3E224B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6275" y="392620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20</xdr:col>
      <xdr:colOff>167186</xdr:colOff>
      <xdr:row>291</xdr:row>
      <xdr:rowOff>49724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096719F-DC3E-BB62-5466-E8D79571C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6275" y="447484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20</xdr:col>
      <xdr:colOff>167186</xdr:colOff>
      <xdr:row>323</xdr:row>
      <xdr:rowOff>49724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468F48C-470F-2D45-0B9F-00DE55FD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6275" y="502348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20</xdr:col>
      <xdr:colOff>167186</xdr:colOff>
      <xdr:row>355</xdr:row>
      <xdr:rowOff>49724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279E461-5920-8B8E-E37D-28175239D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6275" y="557212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20</xdr:col>
      <xdr:colOff>167186</xdr:colOff>
      <xdr:row>388</xdr:row>
      <xdr:rowOff>49724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703FFF7-C42D-1DF6-F284-A78DBBFA8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6275" y="613791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20</xdr:col>
      <xdr:colOff>167186</xdr:colOff>
      <xdr:row>420</xdr:row>
      <xdr:rowOff>49724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C9A19DE-AE3A-E845-1E68-F3358DF6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6275" y="668655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20</xdr:col>
      <xdr:colOff>167186</xdr:colOff>
      <xdr:row>452</xdr:row>
      <xdr:rowOff>49724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F81D434-4D1D-B449-65C2-BD29938EC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6275" y="723519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20</xdr:col>
      <xdr:colOff>167186</xdr:colOff>
      <xdr:row>484</xdr:row>
      <xdr:rowOff>49724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B93958D-1AB6-860B-C19D-5FF5F267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6275" y="778383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20</xdr:col>
      <xdr:colOff>167186</xdr:colOff>
      <xdr:row>516</xdr:row>
      <xdr:rowOff>49724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CD84E6F-6FA2-57B5-BC62-12A68A503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6275" y="833247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20</xdr:col>
      <xdr:colOff>167186</xdr:colOff>
      <xdr:row>549</xdr:row>
      <xdr:rowOff>49724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BB19E63E-935A-0A1D-8CC5-1683893D9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6275" y="889825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20</xdr:col>
      <xdr:colOff>167186</xdr:colOff>
      <xdr:row>582</xdr:row>
      <xdr:rowOff>49724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78319C5-C20F-36D9-06AD-1472A63B2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6275" y="946404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585</xdr:row>
      <xdr:rowOff>0</xdr:rowOff>
    </xdr:from>
    <xdr:to>
      <xdr:col>20</xdr:col>
      <xdr:colOff>167186</xdr:colOff>
      <xdr:row>615</xdr:row>
      <xdr:rowOff>49724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1492A5D0-BB87-73C9-BE1F-ED83D186F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275" y="1002982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20</xdr:col>
      <xdr:colOff>167186</xdr:colOff>
      <xdr:row>648</xdr:row>
      <xdr:rowOff>49724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7A12B3-B72A-D44E-E484-BDC4422A9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6275" y="1059561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651</xdr:row>
      <xdr:rowOff>0</xdr:rowOff>
    </xdr:from>
    <xdr:to>
      <xdr:col>20</xdr:col>
      <xdr:colOff>167186</xdr:colOff>
      <xdr:row>681</xdr:row>
      <xdr:rowOff>49724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30844859-AACA-DA9B-637A-78FF51B2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6275" y="1116139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684</xdr:row>
      <xdr:rowOff>0</xdr:rowOff>
    </xdr:from>
    <xdr:to>
      <xdr:col>20</xdr:col>
      <xdr:colOff>167186</xdr:colOff>
      <xdr:row>714</xdr:row>
      <xdr:rowOff>49724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C9C48283-6B9A-33D0-6E30-C78B358C9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76275" y="1172718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717</xdr:row>
      <xdr:rowOff>0</xdr:rowOff>
    </xdr:from>
    <xdr:to>
      <xdr:col>20</xdr:col>
      <xdr:colOff>167186</xdr:colOff>
      <xdr:row>747</xdr:row>
      <xdr:rowOff>49724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7AB5C53-4912-3DD0-9C64-DDFFBF75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6275" y="1229296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750</xdr:row>
      <xdr:rowOff>0</xdr:rowOff>
    </xdr:from>
    <xdr:to>
      <xdr:col>20</xdr:col>
      <xdr:colOff>167186</xdr:colOff>
      <xdr:row>780</xdr:row>
      <xdr:rowOff>49724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3E4A1046-AC6E-A2B3-EF66-CFDEC01DF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76275" y="1285875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783</xdr:row>
      <xdr:rowOff>0</xdr:rowOff>
    </xdr:from>
    <xdr:to>
      <xdr:col>20</xdr:col>
      <xdr:colOff>167186</xdr:colOff>
      <xdr:row>813</xdr:row>
      <xdr:rowOff>49724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D0ACFF27-9255-C01C-E5ED-F748BB1CD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76275" y="1342453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20</xdr:col>
      <xdr:colOff>167186</xdr:colOff>
      <xdr:row>846</xdr:row>
      <xdr:rowOff>49724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8EE313B4-71A9-8A7F-4B70-6E54F241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76275" y="1399032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849</xdr:row>
      <xdr:rowOff>0</xdr:rowOff>
    </xdr:from>
    <xdr:to>
      <xdr:col>20</xdr:col>
      <xdr:colOff>167186</xdr:colOff>
      <xdr:row>879</xdr:row>
      <xdr:rowOff>49724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66C6921D-1240-F79A-EDE8-BEE7FD596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76275" y="1455610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882</xdr:row>
      <xdr:rowOff>0</xdr:rowOff>
    </xdr:from>
    <xdr:to>
      <xdr:col>20</xdr:col>
      <xdr:colOff>167186</xdr:colOff>
      <xdr:row>912</xdr:row>
      <xdr:rowOff>49724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757E0F2A-D7E3-6DA8-9BDA-6E7089C6D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76275" y="1512189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915</xdr:row>
      <xdr:rowOff>0</xdr:rowOff>
    </xdr:from>
    <xdr:to>
      <xdr:col>20</xdr:col>
      <xdr:colOff>167186</xdr:colOff>
      <xdr:row>945</xdr:row>
      <xdr:rowOff>49724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27A58569-91FB-2B4A-D127-E60A1630F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76275" y="1568767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947</xdr:row>
      <xdr:rowOff>0</xdr:rowOff>
    </xdr:from>
    <xdr:to>
      <xdr:col>20</xdr:col>
      <xdr:colOff>167186</xdr:colOff>
      <xdr:row>977</xdr:row>
      <xdr:rowOff>49724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81ACA4C7-74A6-FC60-460C-698CC604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6275" y="1623631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979</xdr:row>
      <xdr:rowOff>0</xdr:rowOff>
    </xdr:from>
    <xdr:to>
      <xdr:col>20</xdr:col>
      <xdr:colOff>167186</xdr:colOff>
      <xdr:row>1009</xdr:row>
      <xdr:rowOff>49724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E8F7476-F90C-F813-E74E-670FD45F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76275" y="1678495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1011</xdr:row>
      <xdr:rowOff>0</xdr:rowOff>
    </xdr:from>
    <xdr:to>
      <xdr:col>20</xdr:col>
      <xdr:colOff>167186</xdr:colOff>
      <xdr:row>1041</xdr:row>
      <xdr:rowOff>49724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B9E3F8B-8EA0-693A-943F-89E9C6BA7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6275" y="1733359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1044</xdr:row>
      <xdr:rowOff>0</xdr:rowOff>
    </xdr:from>
    <xdr:to>
      <xdr:col>20</xdr:col>
      <xdr:colOff>167186</xdr:colOff>
      <xdr:row>1074</xdr:row>
      <xdr:rowOff>49724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F1253F99-83AF-2618-8E1E-697CEAA6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76275" y="1789938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1077</xdr:row>
      <xdr:rowOff>0</xdr:rowOff>
    </xdr:from>
    <xdr:to>
      <xdr:col>20</xdr:col>
      <xdr:colOff>167186</xdr:colOff>
      <xdr:row>1107</xdr:row>
      <xdr:rowOff>49724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A6E4C79E-7F04-02B1-4A97-43DC8FDF5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76275" y="1846516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1110</xdr:row>
      <xdr:rowOff>0</xdr:rowOff>
    </xdr:from>
    <xdr:to>
      <xdr:col>20</xdr:col>
      <xdr:colOff>167186</xdr:colOff>
      <xdr:row>1140</xdr:row>
      <xdr:rowOff>49724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54BC17C6-0AD4-FF4F-DD26-3EF22F0E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76275" y="1903095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1143</xdr:row>
      <xdr:rowOff>0</xdr:rowOff>
    </xdr:from>
    <xdr:to>
      <xdr:col>20</xdr:col>
      <xdr:colOff>167186</xdr:colOff>
      <xdr:row>1173</xdr:row>
      <xdr:rowOff>49724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A057FCF8-D405-636C-D4EB-458BBFDF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76275" y="1959673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1176</xdr:row>
      <xdr:rowOff>0</xdr:rowOff>
    </xdr:from>
    <xdr:to>
      <xdr:col>20</xdr:col>
      <xdr:colOff>167186</xdr:colOff>
      <xdr:row>1206</xdr:row>
      <xdr:rowOff>49724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F97BD85-F011-AC3C-6226-67E7A0F14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76275" y="2016252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1209</xdr:row>
      <xdr:rowOff>0</xdr:rowOff>
    </xdr:from>
    <xdr:to>
      <xdr:col>20</xdr:col>
      <xdr:colOff>167186</xdr:colOff>
      <xdr:row>1239</xdr:row>
      <xdr:rowOff>49724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F82D20E2-3557-6A1B-6DDB-98B5D7040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76275" y="2072830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1242</xdr:row>
      <xdr:rowOff>0</xdr:rowOff>
    </xdr:from>
    <xdr:to>
      <xdr:col>20</xdr:col>
      <xdr:colOff>167186</xdr:colOff>
      <xdr:row>1272</xdr:row>
      <xdr:rowOff>49724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E5E1342C-6373-BC2B-EF59-E96E1A8C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76275" y="2129409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1275</xdr:row>
      <xdr:rowOff>0</xdr:rowOff>
    </xdr:from>
    <xdr:to>
      <xdr:col>20</xdr:col>
      <xdr:colOff>167186</xdr:colOff>
      <xdr:row>1305</xdr:row>
      <xdr:rowOff>49724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1C5124F7-3F4F-2BD1-B1CC-2D848484E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76275" y="2185987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1308</xdr:row>
      <xdr:rowOff>0</xdr:rowOff>
    </xdr:from>
    <xdr:to>
      <xdr:col>20</xdr:col>
      <xdr:colOff>167186</xdr:colOff>
      <xdr:row>1338</xdr:row>
      <xdr:rowOff>49724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988B3118-DECA-EA49-2FC4-59795D54D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76275" y="2242566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1341</xdr:row>
      <xdr:rowOff>0</xdr:rowOff>
    </xdr:from>
    <xdr:to>
      <xdr:col>20</xdr:col>
      <xdr:colOff>167186</xdr:colOff>
      <xdr:row>1371</xdr:row>
      <xdr:rowOff>49724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8288141-5556-EC1F-5719-9B4EC18B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6275" y="2299144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1374</xdr:row>
      <xdr:rowOff>0</xdr:rowOff>
    </xdr:from>
    <xdr:to>
      <xdr:col>20</xdr:col>
      <xdr:colOff>167186</xdr:colOff>
      <xdr:row>1404</xdr:row>
      <xdr:rowOff>49724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C5519BD6-0D1C-B7F4-EACD-91042C5B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76275" y="2355723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1407</xdr:row>
      <xdr:rowOff>0</xdr:rowOff>
    </xdr:from>
    <xdr:to>
      <xdr:col>20</xdr:col>
      <xdr:colOff>167186</xdr:colOff>
      <xdr:row>1437</xdr:row>
      <xdr:rowOff>49724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7ECADE47-FD5F-59BF-D619-A4F24271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76275" y="2412301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1440</xdr:row>
      <xdr:rowOff>0</xdr:rowOff>
    </xdr:from>
    <xdr:to>
      <xdr:col>20</xdr:col>
      <xdr:colOff>167186</xdr:colOff>
      <xdr:row>1470</xdr:row>
      <xdr:rowOff>49724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870DF01D-B0ED-2729-42FB-807706598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76275" y="2468880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1473</xdr:row>
      <xdr:rowOff>0</xdr:rowOff>
    </xdr:from>
    <xdr:to>
      <xdr:col>20</xdr:col>
      <xdr:colOff>167186</xdr:colOff>
      <xdr:row>1503</xdr:row>
      <xdr:rowOff>49724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408D8B20-90C1-0ED4-A8BF-323255C59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76275" y="2525458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1506</xdr:row>
      <xdr:rowOff>0</xdr:rowOff>
    </xdr:from>
    <xdr:to>
      <xdr:col>20</xdr:col>
      <xdr:colOff>167186</xdr:colOff>
      <xdr:row>1536</xdr:row>
      <xdr:rowOff>49724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35662A22-837C-7CE4-83D6-95D70A097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76275" y="2582037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1539</xdr:row>
      <xdr:rowOff>0</xdr:rowOff>
    </xdr:from>
    <xdr:to>
      <xdr:col>20</xdr:col>
      <xdr:colOff>167186</xdr:colOff>
      <xdr:row>1569</xdr:row>
      <xdr:rowOff>49724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09DB816D-8123-9AD9-1D26-773C1F4C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76275" y="2638615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1572</xdr:row>
      <xdr:rowOff>0</xdr:rowOff>
    </xdr:from>
    <xdr:to>
      <xdr:col>20</xdr:col>
      <xdr:colOff>167186</xdr:colOff>
      <xdr:row>1602</xdr:row>
      <xdr:rowOff>49724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8AF9B617-4773-4923-51AA-75D02F554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76275" y="2695194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1605</xdr:row>
      <xdr:rowOff>0</xdr:rowOff>
    </xdr:from>
    <xdr:to>
      <xdr:col>20</xdr:col>
      <xdr:colOff>167186</xdr:colOff>
      <xdr:row>1635</xdr:row>
      <xdr:rowOff>49724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5E68CA34-C3CE-94D7-5971-746C2CCE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76275" y="2751772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1638</xdr:row>
      <xdr:rowOff>0</xdr:rowOff>
    </xdr:from>
    <xdr:to>
      <xdr:col>20</xdr:col>
      <xdr:colOff>167186</xdr:colOff>
      <xdr:row>1668</xdr:row>
      <xdr:rowOff>49724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53A33100-5D33-99A2-C71D-24D71897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76275" y="2808351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1671</xdr:row>
      <xdr:rowOff>0</xdr:rowOff>
    </xdr:from>
    <xdr:to>
      <xdr:col>20</xdr:col>
      <xdr:colOff>167186</xdr:colOff>
      <xdr:row>1701</xdr:row>
      <xdr:rowOff>49724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D31120CC-8B4E-16F7-F83E-EE988626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76275" y="2864929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1704</xdr:row>
      <xdr:rowOff>0</xdr:rowOff>
    </xdr:from>
    <xdr:to>
      <xdr:col>20</xdr:col>
      <xdr:colOff>167186</xdr:colOff>
      <xdr:row>1734</xdr:row>
      <xdr:rowOff>49724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23FC7696-89D4-51F0-4842-EF7D7D86A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76275" y="2921508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1737</xdr:row>
      <xdr:rowOff>0</xdr:rowOff>
    </xdr:from>
    <xdr:to>
      <xdr:col>20</xdr:col>
      <xdr:colOff>167186</xdr:colOff>
      <xdr:row>1767</xdr:row>
      <xdr:rowOff>49724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3ECE2A86-2044-F2F7-E49B-CE39C763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76275" y="2978086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1770</xdr:row>
      <xdr:rowOff>0</xdr:rowOff>
    </xdr:from>
    <xdr:to>
      <xdr:col>20</xdr:col>
      <xdr:colOff>167186</xdr:colOff>
      <xdr:row>1800</xdr:row>
      <xdr:rowOff>49724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270CEE15-2BA2-4E5D-0A9C-8163EB966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76275" y="3034665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1803</xdr:row>
      <xdr:rowOff>0</xdr:rowOff>
    </xdr:from>
    <xdr:to>
      <xdr:col>20</xdr:col>
      <xdr:colOff>167186</xdr:colOff>
      <xdr:row>1833</xdr:row>
      <xdr:rowOff>49724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6F8B97F8-5C02-1509-83EF-F5B26BE03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76275" y="3091243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1836</xdr:row>
      <xdr:rowOff>0</xdr:rowOff>
    </xdr:from>
    <xdr:to>
      <xdr:col>20</xdr:col>
      <xdr:colOff>167186</xdr:colOff>
      <xdr:row>1866</xdr:row>
      <xdr:rowOff>49724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D115B2EF-6EBA-D808-CC55-11EDC616D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76275" y="3147822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1869</xdr:row>
      <xdr:rowOff>0</xdr:rowOff>
    </xdr:from>
    <xdr:to>
      <xdr:col>20</xdr:col>
      <xdr:colOff>167186</xdr:colOff>
      <xdr:row>1899</xdr:row>
      <xdr:rowOff>49724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EDEA075C-7EF2-9513-22BB-5D420D90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76275" y="3204400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1902</xdr:row>
      <xdr:rowOff>0</xdr:rowOff>
    </xdr:from>
    <xdr:to>
      <xdr:col>20</xdr:col>
      <xdr:colOff>167186</xdr:colOff>
      <xdr:row>1932</xdr:row>
      <xdr:rowOff>49724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54E186C8-DEB1-3A0A-0156-E8478F6D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76275" y="3260979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1935</xdr:row>
      <xdr:rowOff>0</xdr:rowOff>
    </xdr:from>
    <xdr:to>
      <xdr:col>20</xdr:col>
      <xdr:colOff>167186</xdr:colOff>
      <xdr:row>1965</xdr:row>
      <xdr:rowOff>49724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7AF110D7-47FE-5D3E-D21F-E3FD83850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76275" y="3317557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1968</xdr:row>
      <xdr:rowOff>0</xdr:rowOff>
    </xdr:from>
    <xdr:to>
      <xdr:col>20</xdr:col>
      <xdr:colOff>167186</xdr:colOff>
      <xdr:row>1998</xdr:row>
      <xdr:rowOff>49724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804FDE56-933D-A7EF-FD69-676B3E3A9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76275" y="3374136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2001</xdr:row>
      <xdr:rowOff>0</xdr:rowOff>
    </xdr:from>
    <xdr:to>
      <xdr:col>20</xdr:col>
      <xdr:colOff>167186</xdr:colOff>
      <xdr:row>2031</xdr:row>
      <xdr:rowOff>49724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88FF3804-E589-611E-42FF-F8F258A8D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76275" y="3430714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2033</xdr:row>
      <xdr:rowOff>0</xdr:rowOff>
    </xdr:from>
    <xdr:to>
      <xdr:col>20</xdr:col>
      <xdr:colOff>167186</xdr:colOff>
      <xdr:row>2063</xdr:row>
      <xdr:rowOff>49724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3B5859DE-AA0E-BE0A-1DEC-A26348E0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76275" y="3485578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2065</xdr:row>
      <xdr:rowOff>0</xdr:rowOff>
    </xdr:from>
    <xdr:to>
      <xdr:col>20</xdr:col>
      <xdr:colOff>167186</xdr:colOff>
      <xdr:row>2095</xdr:row>
      <xdr:rowOff>49724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520F7B7A-4E69-D6D8-A66B-D5F64DD7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76275" y="3540442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2098</xdr:row>
      <xdr:rowOff>0</xdr:rowOff>
    </xdr:from>
    <xdr:to>
      <xdr:col>20</xdr:col>
      <xdr:colOff>167186</xdr:colOff>
      <xdr:row>2128</xdr:row>
      <xdr:rowOff>49724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6758CE86-8DC1-D9EC-7223-7BCF294D6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76275" y="3597021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2131</xdr:row>
      <xdr:rowOff>0</xdr:rowOff>
    </xdr:from>
    <xdr:to>
      <xdr:col>20</xdr:col>
      <xdr:colOff>167186</xdr:colOff>
      <xdr:row>2161</xdr:row>
      <xdr:rowOff>49724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8A4A431D-C80A-306E-87CB-A2911ECC7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76275" y="3653599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2164</xdr:row>
      <xdr:rowOff>0</xdr:rowOff>
    </xdr:from>
    <xdr:to>
      <xdr:col>20</xdr:col>
      <xdr:colOff>167186</xdr:colOff>
      <xdr:row>2194</xdr:row>
      <xdr:rowOff>49724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F570A0EF-D191-3F67-0A29-B0D12ADC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76275" y="3710178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2197</xdr:row>
      <xdr:rowOff>0</xdr:rowOff>
    </xdr:from>
    <xdr:to>
      <xdr:col>20</xdr:col>
      <xdr:colOff>167186</xdr:colOff>
      <xdr:row>2227</xdr:row>
      <xdr:rowOff>49724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8A96C6E7-2053-B75A-21F8-341FA2DD2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76275" y="3766756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2229</xdr:row>
      <xdr:rowOff>0</xdr:rowOff>
    </xdr:from>
    <xdr:to>
      <xdr:col>20</xdr:col>
      <xdr:colOff>167186</xdr:colOff>
      <xdr:row>2259</xdr:row>
      <xdr:rowOff>49724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D435022B-DE02-2D70-1BA1-AACE4B294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76275" y="3821620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2262</xdr:row>
      <xdr:rowOff>0</xdr:rowOff>
    </xdr:from>
    <xdr:to>
      <xdr:col>20</xdr:col>
      <xdr:colOff>167186</xdr:colOff>
      <xdr:row>2292</xdr:row>
      <xdr:rowOff>49724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1A4F11B0-77B4-1A25-35A1-805C4C848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76275" y="3878199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2295</xdr:row>
      <xdr:rowOff>0</xdr:rowOff>
    </xdr:from>
    <xdr:to>
      <xdr:col>20</xdr:col>
      <xdr:colOff>167186</xdr:colOff>
      <xdr:row>2325</xdr:row>
      <xdr:rowOff>49724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C9E9A79C-4B23-8A1A-4DB0-8715A857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76275" y="3934777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2328</xdr:row>
      <xdr:rowOff>0</xdr:rowOff>
    </xdr:from>
    <xdr:to>
      <xdr:col>20</xdr:col>
      <xdr:colOff>167186</xdr:colOff>
      <xdr:row>2358</xdr:row>
      <xdr:rowOff>49724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0388E5C9-0A4A-1604-CB5F-562AAF5D8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76275" y="3991356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2361</xdr:row>
      <xdr:rowOff>0</xdr:rowOff>
    </xdr:from>
    <xdr:to>
      <xdr:col>20</xdr:col>
      <xdr:colOff>167186</xdr:colOff>
      <xdr:row>2391</xdr:row>
      <xdr:rowOff>49724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FE114E8A-51E3-B00A-130F-C9D076308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76275" y="4047934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2393</xdr:row>
      <xdr:rowOff>0</xdr:rowOff>
    </xdr:from>
    <xdr:to>
      <xdr:col>20</xdr:col>
      <xdr:colOff>167186</xdr:colOff>
      <xdr:row>2423</xdr:row>
      <xdr:rowOff>49724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45B64BD-7C31-C18B-90AD-D3B81252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76275" y="4102798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2426</xdr:row>
      <xdr:rowOff>0</xdr:rowOff>
    </xdr:from>
    <xdr:to>
      <xdr:col>20</xdr:col>
      <xdr:colOff>167186</xdr:colOff>
      <xdr:row>2456</xdr:row>
      <xdr:rowOff>49724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055218FF-5E3C-E605-CD17-E8E20AE7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76275" y="4159377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2459</xdr:row>
      <xdr:rowOff>0</xdr:rowOff>
    </xdr:from>
    <xdr:to>
      <xdr:col>20</xdr:col>
      <xdr:colOff>167186</xdr:colOff>
      <xdr:row>2489</xdr:row>
      <xdr:rowOff>49724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182FE184-52F3-10B5-E24F-19152BBB7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76275" y="4215955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2492</xdr:row>
      <xdr:rowOff>0</xdr:rowOff>
    </xdr:from>
    <xdr:to>
      <xdr:col>20</xdr:col>
      <xdr:colOff>167186</xdr:colOff>
      <xdr:row>2522</xdr:row>
      <xdr:rowOff>49724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8F8DABF-D241-D1B0-5723-48C7C24E0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76275" y="42725340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2525</xdr:row>
      <xdr:rowOff>0</xdr:rowOff>
    </xdr:from>
    <xdr:to>
      <xdr:col>20</xdr:col>
      <xdr:colOff>167186</xdr:colOff>
      <xdr:row>2555</xdr:row>
      <xdr:rowOff>49724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7D3FDDF6-4235-4BA5-054A-CB7886D74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76275" y="432911250"/>
          <a:ext cx="13016411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2558</xdr:row>
      <xdr:rowOff>0</xdr:rowOff>
    </xdr:from>
    <xdr:to>
      <xdr:col>20</xdr:col>
      <xdr:colOff>167186</xdr:colOff>
      <xdr:row>2588</xdr:row>
      <xdr:rowOff>49724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B9A50588-68D8-7231-350C-45C1F45D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76275" y="438569100"/>
          <a:ext cx="13016411" cy="5193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"/>
  <sheetViews>
    <sheetView zoomScaleSheetLayoutView="100" workbookViewId="0">
      <selection activeCell="D4" sqref="D4"/>
    </sheetView>
  </sheetViews>
  <sheetFormatPr defaultColWidth="10" defaultRowHeight="13.5" customHeight="1"/>
  <cols>
    <col min="1" max="1" width="22.75" customWidth="1"/>
    <col min="2" max="2" width="13.625" customWidth="1"/>
    <col min="3" max="3" width="13.875" customWidth="1"/>
    <col min="4" max="4" width="15.625" customWidth="1"/>
    <col min="5" max="5" width="12.375" customWidth="1"/>
    <col min="6" max="6" width="12.25" customWidth="1"/>
    <col min="7" max="7" width="13.25" customWidth="1"/>
    <col min="9" max="9" width="15.75" customWidth="1"/>
    <col min="10" max="10" width="13.125" customWidth="1"/>
    <col min="11" max="11" width="15.5" customWidth="1"/>
    <col min="12" max="12" width="17.625" customWidth="1"/>
  </cols>
  <sheetData>
    <row r="1" spans="1:12" ht="19.5" customHeight="1">
      <c r="A1" s="121"/>
      <c r="B1" s="133" t="s">
        <v>0</v>
      </c>
      <c r="C1" s="134"/>
      <c r="D1" s="135"/>
      <c r="E1" s="120"/>
      <c r="F1" s="136" t="s">
        <v>0</v>
      </c>
      <c r="G1" s="137"/>
      <c r="H1" s="122"/>
    </row>
    <row r="2" spans="1:12" ht="25.5" customHeight="1">
      <c r="A2" s="123" t="s">
        <v>1</v>
      </c>
      <c r="B2" s="138">
        <v>3000000</v>
      </c>
      <c r="C2" s="138"/>
      <c r="D2" s="138"/>
      <c r="E2" s="64" t="s">
        <v>2</v>
      </c>
      <c r="F2" s="139">
        <v>41609</v>
      </c>
      <c r="G2" s="140"/>
      <c r="H2" s="46"/>
      <c r="I2" s="46"/>
    </row>
    <row r="3" spans="1:12" ht="27" customHeight="1">
      <c r="A3" s="47" t="s">
        <v>3</v>
      </c>
      <c r="B3" s="141">
        <f>SUM(B2+D17)</f>
        <v>3020000</v>
      </c>
      <c r="C3" s="141"/>
      <c r="D3" s="142"/>
      <c r="E3" s="48" t="s">
        <v>4</v>
      </c>
      <c r="F3" s="49">
        <v>0.02</v>
      </c>
      <c r="G3" s="50">
        <f>B3*F3</f>
        <v>60400</v>
      </c>
      <c r="H3" s="52" t="s">
        <v>5</v>
      </c>
      <c r="I3" s="53">
        <f>(B3-B2)</f>
        <v>20000</v>
      </c>
      <c r="K3" s="124"/>
    </row>
    <row r="4" spans="1:12" s="103" customFormat="1" ht="17.25" customHeight="1">
      <c r="A4" s="98"/>
      <c r="B4" s="99"/>
      <c r="C4" s="99"/>
      <c r="D4" s="99"/>
      <c r="E4" s="100"/>
      <c r="F4" s="119" t="s">
        <v>0</v>
      </c>
      <c r="G4" s="99"/>
      <c r="H4" s="101"/>
      <c r="I4" s="102"/>
    </row>
    <row r="5" spans="1:12" ht="39" customHeight="1">
      <c r="A5" s="104"/>
      <c r="B5" s="105"/>
      <c r="C5" s="105"/>
      <c r="D5" s="117"/>
      <c r="E5" s="106"/>
      <c r="F5" s="118"/>
      <c r="G5" s="105"/>
      <c r="H5" s="107"/>
      <c r="I5" s="108"/>
      <c r="J5" s="109"/>
      <c r="K5" s="110"/>
      <c r="L5" s="110"/>
    </row>
    <row r="6" spans="1:12" ht="21" customHeight="1">
      <c r="A6" s="114" t="s">
        <v>6</v>
      </c>
      <c r="B6" s="112" t="s">
        <v>0</v>
      </c>
      <c r="C6" s="112" t="s">
        <v>0</v>
      </c>
      <c r="D6" s="113"/>
      <c r="E6" s="112" t="s">
        <v>0</v>
      </c>
      <c r="F6" s="115" t="s">
        <v>0</v>
      </c>
      <c r="G6" s="51"/>
      <c r="H6" s="46"/>
      <c r="I6" s="46"/>
      <c r="L6" s="111"/>
    </row>
    <row r="7" spans="1:12" ht="28.5">
      <c r="A7" s="116" t="s">
        <v>7</v>
      </c>
      <c r="B7" s="58" t="s">
        <v>8</v>
      </c>
      <c r="C7" s="59" t="s">
        <v>9</v>
      </c>
      <c r="D7" s="60" t="s">
        <v>10</v>
      </c>
      <c r="E7" s="61" t="s">
        <v>11</v>
      </c>
      <c r="F7" s="59" t="s">
        <v>12</v>
      </c>
      <c r="G7" s="61" t="s">
        <v>13</v>
      </c>
      <c r="H7" s="60" t="s">
        <v>14</v>
      </c>
      <c r="I7" s="62" t="s">
        <v>15</v>
      </c>
      <c r="J7" s="65" t="s">
        <v>16</v>
      </c>
      <c r="K7" s="59" t="s">
        <v>17</v>
      </c>
      <c r="L7" s="63" t="s">
        <v>18</v>
      </c>
    </row>
    <row r="8" spans="1:12" ht="24.95" customHeight="1">
      <c r="A8" s="55">
        <v>42095</v>
      </c>
      <c r="B8" s="66">
        <v>20000</v>
      </c>
      <c r="C8" s="67"/>
      <c r="D8" s="85">
        <f t="shared" ref="D8:D16" si="0">SUM(B8-C8)</f>
        <v>20000</v>
      </c>
      <c r="E8" s="68"/>
      <c r="F8" s="69"/>
      <c r="G8" s="68">
        <f t="shared" ref="G8:G16" si="1">SUM(E8+F8)</f>
        <v>0</v>
      </c>
      <c r="H8" s="70" t="e">
        <f t="shared" ref="H8:H16" si="2">E8/G8</f>
        <v>#DIV/0!</v>
      </c>
      <c r="I8" s="71" t="e">
        <f t="shared" ref="I8:I16" si="3">B8/E8</f>
        <v>#DIV/0!</v>
      </c>
      <c r="J8" s="71" t="e">
        <f t="shared" ref="J8:J16" si="4">C8/F8</f>
        <v>#DIV/0!</v>
      </c>
      <c r="K8" s="72" t="e">
        <f t="shared" ref="K8:K16" si="5">I8/J8</f>
        <v>#DIV/0!</v>
      </c>
      <c r="L8" s="73" t="e">
        <f t="shared" ref="L8:L16" si="6">B8/C8</f>
        <v>#DIV/0!</v>
      </c>
    </row>
    <row r="9" spans="1:12" ht="24.95" customHeight="1">
      <c r="A9" s="56">
        <v>42125</v>
      </c>
      <c r="B9" s="74"/>
      <c r="C9" s="75"/>
      <c r="D9" s="85">
        <f t="shared" si="0"/>
        <v>0</v>
      </c>
      <c r="E9" s="76"/>
      <c r="F9" s="76"/>
      <c r="G9" s="68">
        <f t="shared" si="1"/>
        <v>0</v>
      </c>
      <c r="H9" s="70" t="e">
        <f t="shared" si="2"/>
        <v>#DIV/0!</v>
      </c>
      <c r="I9" s="71" t="e">
        <f t="shared" si="3"/>
        <v>#DIV/0!</v>
      </c>
      <c r="J9" s="71" t="e">
        <f t="shared" si="4"/>
        <v>#DIV/0!</v>
      </c>
      <c r="K9" s="72" t="e">
        <f t="shared" si="5"/>
        <v>#DIV/0!</v>
      </c>
      <c r="L9" s="73" t="e">
        <f t="shared" si="6"/>
        <v>#DIV/0!</v>
      </c>
    </row>
    <row r="10" spans="1:12" ht="24.95" customHeight="1">
      <c r="A10" s="55">
        <v>42156</v>
      </c>
      <c r="B10" s="74"/>
      <c r="C10" s="75"/>
      <c r="D10" s="85">
        <f t="shared" si="0"/>
        <v>0</v>
      </c>
      <c r="E10" s="76"/>
      <c r="F10" s="76"/>
      <c r="G10" s="68">
        <f t="shared" si="1"/>
        <v>0</v>
      </c>
      <c r="H10" s="70" t="e">
        <f t="shared" si="2"/>
        <v>#DIV/0!</v>
      </c>
      <c r="I10" s="71" t="e">
        <f t="shared" si="3"/>
        <v>#DIV/0!</v>
      </c>
      <c r="J10" s="71" t="e">
        <f t="shared" si="4"/>
        <v>#DIV/0!</v>
      </c>
      <c r="K10" s="72" t="e">
        <f t="shared" si="5"/>
        <v>#DIV/0!</v>
      </c>
      <c r="L10" s="73" t="e">
        <f t="shared" si="6"/>
        <v>#DIV/0!</v>
      </c>
    </row>
    <row r="11" spans="1:12" ht="24.95" customHeight="1">
      <c r="A11" s="56">
        <v>42186</v>
      </c>
      <c r="B11" s="74"/>
      <c r="C11" s="75"/>
      <c r="D11" s="85">
        <f t="shared" si="0"/>
        <v>0</v>
      </c>
      <c r="E11" s="76"/>
      <c r="F11" s="76"/>
      <c r="G11" s="68">
        <f t="shared" si="1"/>
        <v>0</v>
      </c>
      <c r="H11" s="70" t="e">
        <f t="shared" si="2"/>
        <v>#DIV/0!</v>
      </c>
      <c r="I11" s="71" t="e">
        <f t="shared" si="3"/>
        <v>#DIV/0!</v>
      </c>
      <c r="J11" s="71" t="e">
        <f t="shared" si="4"/>
        <v>#DIV/0!</v>
      </c>
      <c r="K11" s="72" t="e">
        <f t="shared" si="5"/>
        <v>#DIV/0!</v>
      </c>
      <c r="L11" s="73" t="e">
        <f t="shared" si="6"/>
        <v>#DIV/0!</v>
      </c>
    </row>
    <row r="12" spans="1:12" ht="24.95" customHeight="1">
      <c r="A12" s="55">
        <v>42217</v>
      </c>
      <c r="B12" s="74"/>
      <c r="C12" s="67"/>
      <c r="D12" s="85">
        <f t="shared" si="0"/>
        <v>0</v>
      </c>
      <c r="E12" s="76"/>
      <c r="F12" s="76"/>
      <c r="G12" s="68">
        <f t="shared" si="1"/>
        <v>0</v>
      </c>
      <c r="H12" s="70" t="e">
        <f t="shared" si="2"/>
        <v>#DIV/0!</v>
      </c>
      <c r="I12" s="71" t="e">
        <f t="shared" si="3"/>
        <v>#DIV/0!</v>
      </c>
      <c r="J12" s="71" t="e">
        <f t="shared" si="4"/>
        <v>#DIV/0!</v>
      </c>
      <c r="K12" s="72" t="e">
        <f t="shared" si="5"/>
        <v>#DIV/0!</v>
      </c>
      <c r="L12" s="73" t="e">
        <f t="shared" si="6"/>
        <v>#DIV/0!</v>
      </c>
    </row>
    <row r="13" spans="1:12" ht="24.95" customHeight="1">
      <c r="A13" s="56">
        <v>42248</v>
      </c>
      <c r="B13" s="74"/>
      <c r="C13" s="75"/>
      <c r="D13" s="85">
        <f t="shared" si="0"/>
        <v>0</v>
      </c>
      <c r="E13" s="76"/>
      <c r="F13" s="76"/>
      <c r="G13" s="68">
        <f t="shared" si="1"/>
        <v>0</v>
      </c>
      <c r="H13" s="70" t="e">
        <f t="shared" si="2"/>
        <v>#DIV/0!</v>
      </c>
      <c r="I13" s="71" t="e">
        <f t="shared" si="3"/>
        <v>#DIV/0!</v>
      </c>
      <c r="J13" s="71" t="e">
        <f t="shared" si="4"/>
        <v>#DIV/0!</v>
      </c>
      <c r="K13" s="72" t="e">
        <f t="shared" si="5"/>
        <v>#DIV/0!</v>
      </c>
      <c r="L13" s="73" t="e">
        <f t="shared" si="6"/>
        <v>#DIV/0!</v>
      </c>
    </row>
    <row r="14" spans="1:12" ht="24.95" customHeight="1">
      <c r="A14" s="55">
        <v>42278</v>
      </c>
      <c r="B14" s="74"/>
      <c r="C14" s="67"/>
      <c r="D14" s="85">
        <f t="shared" si="0"/>
        <v>0</v>
      </c>
      <c r="E14" s="76"/>
      <c r="F14" s="76"/>
      <c r="G14" s="68">
        <f t="shared" si="1"/>
        <v>0</v>
      </c>
      <c r="H14" s="70" t="e">
        <f t="shared" si="2"/>
        <v>#DIV/0!</v>
      </c>
      <c r="I14" s="71" t="e">
        <f t="shared" si="3"/>
        <v>#DIV/0!</v>
      </c>
      <c r="J14" s="71" t="e">
        <f t="shared" si="4"/>
        <v>#DIV/0!</v>
      </c>
      <c r="K14" s="72" t="e">
        <f t="shared" si="5"/>
        <v>#DIV/0!</v>
      </c>
      <c r="L14" s="73" t="e">
        <f t="shared" si="6"/>
        <v>#DIV/0!</v>
      </c>
    </row>
    <row r="15" spans="1:12" ht="24.95" customHeight="1">
      <c r="A15" s="56">
        <v>42309</v>
      </c>
      <c r="B15" s="74"/>
      <c r="C15" s="67"/>
      <c r="D15" s="85">
        <f t="shared" si="0"/>
        <v>0</v>
      </c>
      <c r="E15" s="76"/>
      <c r="F15" s="76"/>
      <c r="G15" s="68">
        <f t="shared" si="1"/>
        <v>0</v>
      </c>
      <c r="H15" s="70" t="e">
        <f t="shared" si="2"/>
        <v>#DIV/0!</v>
      </c>
      <c r="I15" s="71" t="e">
        <f t="shared" si="3"/>
        <v>#DIV/0!</v>
      </c>
      <c r="J15" s="71" t="e">
        <f t="shared" si="4"/>
        <v>#DIV/0!</v>
      </c>
      <c r="K15" s="72" t="e">
        <f t="shared" si="5"/>
        <v>#DIV/0!</v>
      </c>
      <c r="L15" s="73" t="e">
        <f t="shared" si="6"/>
        <v>#DIV/0!</v>
      </c>
    </row>
    <row r="16" spans="1:12" ht="24.95" customHeight="1">
      <c r="A16" s="57">
        <v>42339</v>
      </c>
      <c r="B16" s="77"/>
      <c r="C16" s="78"/>
      <c r="D16" s="86">
        <f t="shared" si="0"/>
        <v>0</v>
      </c>
      <c r="E16" s="79"/>
      <c r="F16" s="79"/>
      <c r="G16" s="80">
        <f t="shared" si="1"/>
        <v>0</v>
      </c>
      <c r="H16" s="81" t="e">
        <f t="shared" si="2"/>
        <v>#DIV/0!</v>
      </c>
      <c r="I16" s="82" t="e">
        <f t="shared" si="3"/>
        <v>#DIV/0!</v>
      </c>
      <c r="J16" s="82" t="e">
        <f t="shared" si="4"/>
        <v>#DIV/0!</v>
      </c>
      <c r="K16" s="83" t="e">
        <f t="shared" si="5"/>
        <v>#DIV/0!</v>
      </c>
      <c r="L16" s="84" t="e">
        <f t="shared" si="6"/>
        <v>#DIV/0!</v>
      </c>
    </row>
    <row r="17" spans="1:12" ht="24.95" customHeight="1">
      <c r="A17" s="87" t="s">
        <v>19</v>
      </c>
      <c r="B17" s="88">
        <f t="shared" ref="B17:G17" si="7">SUM(B8:B16)</f>
        <v>20000</v>
      </c>
      <c r="C17" s="89">
        <f t="shared" si="7"/>
        <v>0</v>
      </c>
      <c r="D17" s="90">
        <f t="shared" si="7"/>
        <v>20000</v>
      </c>
      <c r="E17" s="91">
        <f t="shared" si="7"/>
        <v>0</v>
      </c>
      <c r="F17" s="92">
        <f t="shared" si="7"/>
        <v>0</v>
      </c>
      <c r="G17" s="91">
        <f t="shared" si="7"/>
        <v>0</v>
      </c>
      <c r="H17" s="93" t="e">
        <f>AVERAGE(H8:H16)</f>
        <v>#DIV/0!</v>
      </c>
      <c r="I17" s="89" t="e">
        <f>AVERAGE(I8:I16)</f>
        <v>#DIV/0!</v>
      </c>
      <c r="J17" s="89" t="e">
        <f>AVERAGE(J8:J16)</f>
        <v>#DIV/0!</v>
      </c>
      <c r="K17" s="94" t="e">
        <f>AVERAGE(K8:K16)</f>
        <v>#DIV/0!</v>
      </c>
      <c r="L17" s="95" t="e">
        <f>AVERAGE(L8:L16)</f>
        <v>#DIV/0!</v>
      </c>
    </row>
    <row r="18" spans="1:12">
      <c r="A18" s="54"/>
      <c r="J18" s="96"/>
      <c r="K18" s="97" t="s">
        <v>20</v>
      </c>
      <c r="L18" s="97" t="s">
        <v>21</v>
      </c>
    </row>
    <row r="19" spans="1:12">
      <c r="A19" s="54"/>
    </row>
  </sheetData>
  <mergeCells count="5">
    <mergeCell ref="B1:D1"/>
    <mergeCell ref="F1:G1"/>
    <mergeCell ref="B2:D2"/>
    <mergeCell ref="F2:G2"/>
    <mergeCell ref="B3:D3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3"/>
  <sheetViews>
    <sheetView zoomScaleSheetLayoutView="100" workbookViewId="0">
      <pane ySplit="1" topLeftCell="A2" activePane="bottomLeft" state="frozen"/>
      <selection pane="bottomLeft" activeCell="C22" sqref="C22"/>
    </sheetView>
  </sheetViews>
  <sheetFormatPr defaultColWidth="10" defaultRowHeight="13.5" customHeight="1"/>
  <cols>
    <col min="1" max="1" width="9.625" customWidth="1"/>
    <col min="3" max="3" width="17.25" customWidth="1"/>
    <col min="4" max="4" width="32.75" customWidth="1"/>
    <col min="5" max="5" width="6.875" customWidth="1"/>
    <col min="6" max="6" width="15.875" customWidth="1"/>
    <col min="7" max="7" width="13.125" customWidth="1"/>
    <col min="8" max="8" width="11.25" customWidth="1"/>
    <col min="9" max="9" width="15.875" customWidth="1"/>
    <col min="11" max="11" width="18.375" customWidth="1"/>
    <col min="12" max="12" width="9" customWidth="1"/>
    <col min="15" max="15" width="15.875" customWidth="1"/>
  </cols>
  <sheetData>
    <row r="1" spans="1:15">
      <c r="A1" s="39" t="s">
        <v>22</v>
      </c>
      <c r="B1" s="40" t="s">
        <v>23</v>
      </c>
      <c r="C1" s="40" t="s">
        <v>24</v>
      </c>
      <c r="D1" s="40" t="s">
        <v>25</v>
      </c>
      <c r="E1" s="40" t="s">
        <v>26</v>
      </c>
      <c r="F1" s="40" t="s">
        <v>27</v>
      </c>
      <c r="G1" s="40" t="s">
        <v>28</v>
      </c>
      <c r="H1" s="40" t="s">
        <v>29</v>
      </c>
      <c r="I1" s="40" t="s">
        <v>30</v>
      </c>
      <c r="J1" s="40" t="s">
        <v>31</v>
      </c>
      <c r="K1" s="40" t="s">
        <v>32</v>
      </c>
      <c r="L1" s="40" t="s">
        <v>33</v>
      </c>
      <c r="M1" s="40" t="s">
        <v>34</v>
      </c>
      <c r="N1" s="126" t="s">
        <v>35</v>
      </c>
      <c r="O1" s="41" t="s">
        <v>36</v>
      </c>
    </row>
    <row r="2" spans="1:15" ht="13.5" customHeight="1">
      <c r="A2" t="s">
        <v>37</v>
      </c>
      <c r="B2" t="s">
        <v>38</v>
      </c>
      <c r="C2" t="s">
        <v>39</v>
      </c>
      <c r="D2" t="s">
        <v>40</v>
      </c>
      <c r="E2" t="s">
        <v>41</v>
      </c>
      <c r="F2" t="s">
        <v>42</v>
      </c>
      <c r="G2">
        <v>123.4</v>
      </c>
      <c r="H2" t="s">
        <v>41</v>
      </c>
      <c r="I2" t="s">
        <v>43</v>
      </c>
      <c r="J2">
        <v>124.15</v>
      </c>
      <c r="K2" t="s">
        <v>44</v>
      </c>
      <c r="L2" t="s">
        <v>45</v>
      </c>
      <c r="M2">
        <v>75</v>
      </c>
      <c r="N2">
        <v>0</v>
      </c>
      <c r="O2">
        <v>7500</v>
      </c>
    </row>
    <row r="3" spans="1:15">
      <c r="M3" s="10"/>
      <c r="N3" s="10"/>
    </row>
    <row r="4" spans="1:15">
      <c r="M4" s="10"/>
      <c r="N4" s="10"/>
    </row>
    <row r="5" spans="1:15">
      <c r="M5" s="10"/>
      <c r="N5" s="10"/>
    </row>
    <row r="6" spans="1:15">
      <c r="N6" s="10"/>
    </row>
    <row r="7" spans="1:15">
      <c r="N7" s="10"/>
    </row>
    <row r="8" spans="1:15">
      <c r="M8" s="10"/>
      <c r="N8" s="10"/>
    </row>
    <row r="9" spans="1:15">
      <c r="M9" s="10"/>
      <c r="N9" s="10"/>
    </row>
    <row r="10" spans="1:15">
      <c r="M10" s="10"/>
      <c r="N10" s="10"/>
    </row>
    <row r="11" spans="1:15">
      <c r="M11" s="10"/>
      <c r="N11" s="10"/>
    </row>
    <row r="12" spans="1:15">
      <c r="M12" s="10"/>
      <c r="N12" s="10"/>
    </row>
    <row r="13" spans="1:15">
      <c r="M13" s="10"/>
      <c r="N13" s="10"/>
    </row>
    <row r="14" spans="1:15">
      <c r="M14" s="10"/>
      <c r="N14" s="10"/>
    </row>
    <row r="15" spans="1:15">
      <c r="M15" s="10"/>
      <c r="N15" s="10"/>
    </row>
    <row r="16" spans="1:15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>
      <c r="L27" s="44" t="s">
        <v>46</v>
      </c>
      <c r="M27" s="10">
        <v>75</v>
      </c>
      <c r="N27" s="10"/>
      <c r="O27">
        <v>7500</v>
      </c>
    </row>
    <row r="28" spans="1:15">
      <c r="M28" s="10"/>
      <c r="N28" s="10"/>
    </row>
    <row r="29" spans="1:15">
      <c r="M29" s="10"/>
      <c r="N29" s="10"/>
    </row>
    <row r="31" spans="1:15">
      <c r="L31" s="11"/>
      <c r="M31" s="12"/>
      <c r="N31" s="12"/>
    </row>
    <row r="34" spans="3:9">
      <c r="C34" s="143" t="s">
        <v>47</v>
      </c>
      <c r="D34" s="144"/>
      <c r="F34" s="145" t="s">
        <v>48</v>
      </c>
      <c r="G34" s="146"/>
      <c r="H34" s="28" t="s">
        <v>49</v>
      </c>
      <c r="I34" s="31" t="s">
        <v>50</v>
      </c>
    </row>
    <row r="35" spans="3:9">
      <c r="C35" s="5" t="s">
        <v>51</v>
      </c>
      <c r="D35" s="6"/>
      <c r="F35" s="5"/>
      <c r="G35" s="15"/>
      <c r="H35" s="21"/>
      <c r="I35" s="24"/>
    </row>
    <row r="36" spans="3:9">
      <c r="C36" s="2" t="s">
        <v>52</v>
      </c>
      <c r="D36" s="1"/>
      <c r="F36" s="2"/>
      <c r="G36" s="17"/>
      <c r="H36" s="22"/>
      <c r="I36" s="18"/>
    </row>
    <row r="37" spans="3:9">
      <c r="C37" s="2" t="s">
        <v>53</v>
      </c>
      <c r="D37" s="1"/>
      <c r="F37" s="2"/>
      <c r="G37" s="17"/>
      <c r="H37" s="22"/>
      <c r="I37" s="18"/>
    </row>
    <row r="38" spans="3:9">
      <c r="C38" s="2" t="s">
        <v>54</v>
      </c>
      <c r="D38" s="1"/>
      <c r="F38" s="2"/>
      <c r="G38" s="17"/>
      <c r="H38" s="22"/>
      <c r="I38" s="18"/>
    </row>
    <row r="39" spans="3:9">
      <c r="C39" s="2" t="s">
        <v>55</v>
      </c>
      <c r="D39" s="1"/>
      <c r="F39" s="2"/>
      <c r="G39" s="17"/>
      <c r="H39" s="22"/>
      <c r="I39" s="18"/>
    </row>
    <row r="40" spans="3:9">
      <c r="C40" s="2" t="s">
        <v>56</v>
      </c>
      <c r="D40" s="4"/>
      <c r="F40" s="2"/>
      <c r="G40" s="17"/>
      <c r="H40" s="22"/>
      <c r="I40" s="18"/>
    </row>
    <row r="41" spans="3:9">
      <c r="C41" s="2" t="s">
        <v>57</v>
      </c>
      <c r="D41" s="1"/>
      <c r="F41" s="2"/>
      <c r="G41" s="17"/>
      <c r="H41" s="22"/>
      <c r="I41" s="18"/>
    </row>
    <row r="42" spans="3:9">
      <c r="C42" s="8" t="s">
        <v>58</v>
      </c>
      <c r="D42" s="9"/>
      <c r="F42" s="2"/>
      <c r="G42" s="17"/>
      <c r="H42" s="22"/>
      <c r="I42" s="18"/>
    </row>
    <row r="43" spans="3:9">
      <c r="C43" s="2" t="s">
        <v>59</v>
      </c>
      <c r="D43" s="1"/>
      <c r="F43" s="2"/>
      <c r="G43" s="17"/>
      <c r="H43" s="22"/>
      <c r="I43" s="18"/>
    </row>
    <row r="44" spans="3:9">
      <c r="C44" s="2" t="s">
        <v>60</v>
      </c>
      <c r="D44" s="4"/>
      <c r="F44" s="2"/>
      <c r="G44" s="17"/>
      <c r="H44" s="22"/>
      <c r="I44" s="18"/>
    </row>
    <row r="45" spans="3:9">
      <c r="C45" s="2" t="s">
        <v>61</v>
      </c>
      <c r="D45" s="1"/>
      <c r="F45" s="5"/>
      <c r="G45" s="15"/>
      <c r="H45" s="21"/>
      <c r="I45" s="16"/>
    </row>
    <row r="46" spans="3:9">
      <c r="C46" s="2" t="s">
        <v>15</v>
      </c>
      <c r="D46" s="13"/>
      <c r="F46" s="2"/>
      <c r="G46" s="17"/>
      <c r="H46" s="22"/>
      <c r="I46" s="18"/>
    </row>
    <row r="47" spans="3:9">
      <c r="C47" s="2" t="s">
        <v>16</v>
      </c>
      <c r="D47" s="13"/>
      <c r="F47" s="2"/>
      <c r="G47" s="17"/>
      <c r="H47" s="22"/>
      <c r="I47" s="18"/>
    </row>
    <row r="48" spans="3:9">
      <c r="C48" s="2" t="s">
        <v>62</v>
      </c>
      <c r="D48" s="1"/>
      <c r="F48" s="2"/>
      <c r="G48" s="17"/>
      <c r="H48" s="22"/>
      <c r="I48" s="18"/>
    </row>
    <row r="49" spans="3:10">
      <c r="C49" s="2" t="s">
        <v>63</v>
      </c>
      <c r="D49" s="1"/>
      <c r="F49" s="2"/>
      <c r="G49" s="17"/>
      <c r="H49" s="22"/>
      <c r="I49" s="18"/>
    </row>
    <row r="50" spans="3:10">
      <c r="C50" s="2" t="s">
        <v>64</v>
      </c>
      <c r="D50" s="14"/>
      <c r="F50" s="2"/>
      <c r="G50" s="17"/>
      <c r="H50" s="22"/>
      <c r="I50" s="18"/>
    </row>
    <row r="51" spans="3:10">
      <c r="C51" s="3" t="s">
        <v>14</v>
      </c>
      <c r="D51" s="7"/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>
      <c r="F53" s="3"/>
      <c r="G53" s="19"/>
      <c r="H53" s="23"/>
      <c r="I53" s="20"/>
    </row>
    <row r="54" spans="3:10">
      <c r="F54" s="38" t="s">
        <v>46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>
      <c r="F57" s="145" t="s">
        <v>65</v>
      </c>
      <c r="G57" s="146"/>
      <c r="H57" s="28" t="s">
        <v>49</v>
      </c>
      <c r="I57" s="29" t="s">
        <v>50</v>
      </c>
      <c r="J57" s="30" t="s">
        <v>66</v>
      </c>
    </row>
    <row r="58" spans="3:10">
      <c r="F58" s="5" t="s">
        <v>67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68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69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70</v>
      </c>
      <c r="G61" s="17">
        <v>0</v>
      </c>
      <c r="H61" s="17">
        <v>0</v>
      </c>
      <c r="I61" s="22">
        <v>0</v>
      </c>
      <c r="J61" s="27">
        <v>0</v>
      </c>
    </row>
    <row r="62" spans="3:10">
      <c r="F62" s="33" t="s">
        <v>71</v>
      </c>
      <c r="G62" s="34">
        <v>0</v>
      </c>
      <c r="H62" s="34">
        <v>0</v>
      </c>
      <c r="I62" s="35">
        <v>0</v>
      </c>
      <c r="J62" s="36">
        <v>0</v>
      </c>
    </row>
    <row r="63" spans="3:10">
      <c r="F63" s="32" t="s">
        <v>46</v>
      </c>
      <c r="G63" s="32"/>
      <c r="H63" s="32"/>
      <c r="I63" s="37"/>
      <c r="J63" s="125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3"/>
  <sheetViews>
    <sheetView zoomScaleSheetLayoutView="100" workbookViewId="0">
      <pane activePane="bottomRight" state="frozen"/>
      <selection activeCell="D21" sqref="D21"/>
    </sheetView>
  </sheetViews>
  <sheetFormatPr defaultColWidth="10" defaultRowHeight="13.5" customHeight="1"/>
  <cols>
    <col min="1" max="1" width="9.625" customWidth="1"/>
    <col min="3" max="3" width="17.25" customWidth="1"/>
    <col min="4" max="4" width="32.75" customWidth="1"/>
    <col min="5" max="5" width="6.875" customWidth="1"/>
    <col min="6" max="6" width="15.875" customWidth="1"/>
    <col min="7" max="7" width="13.125" customWidth="1"/>
    <col min="8" max="8" width="11.25" customWidth="1"/>
    <col min="9" max="9" width="15.875" customWidth="1"/>
    <col min="11" max="11" width="18.375" customWidth="1"/>
    <col min="12" max="12" width="9" customWidth="1"/>
    <col min="15" max="15" width="15.875" customWidth="1"/>
  </cols>
  <sheetData>
    <row r="1" spans="1:15">
      <c r="A1" s="39" t="s">
        <v>22</v>
      </c>
      <c r="B1" s="40" t="s">
        <v>23</v>
      </c>
      <c r="C1" s="40" t="s">
        <v>24</v>
      </c>
      <c r="D1" s="40" t="s">
        <v>25</v>
      </c>
      <c r="E1" s="40" t="s">
        <v>26</v>
      </c>
      <c r="F1" s="40" t="s">
        <v>27</v>
      </c>
      <c r="G1" s="40" t="s">
        <v>28</v>
      </c>
      <c r="H1" s="40" t="s">
        <v>29</v>
      </c>
      <c r="I1" s="40" t="s">
        <v>30</v>
      </c>
      <c r="J1" s="40" t="s">
        <v>31</v>
      </c>
      <c r="K1" s="40" t="s">
        <v>32</v>
      </c>
      <c r="L1" s="40" t="s">
        <v>33</v>
      </c>
      <c r="M1" s="40" t="s">
        <v>34</v>
      </c>
      <c r="N1" s="126" t="s">
        <v>35</v>
      </c>
      <c r="O1" s="41" t="s">
        <v>36</v>
      </c>
    </row>
    <row r="2" spans="1:15" ht="13.5" customHeight="1">
      <c r="A2" t="s">
        <v>37</v>
      </c>
      <c r="B2" t="s">
        <v>38</v>
      </c>
      <c r="C2" t="s">
        <v>39</v>
      </c>
      <c r="D2" t="s">
        <v>40</v>
      </c>
      <c r="E2" t="s">
        <v>41</v>
      </c>
      <c r="F2" t="s">
        <v>42</v>
      </c>
      <c r="G2">
        <v>123.4</v>
      </c>
      <c r="H2" t="s">
        <v>41</v>
      </c>
      <c r="I2" t="s">
        <v>43</v>
      </c>
      <c r="J2">
        <v>124.15</v>
      </c>
      <c r="K2" t="s">
        <v>44</v>
      </c>
      <c r="L2" t="s">
        <v>45</v>
      </c>
      <c r="M2">
        <v>75</v>
      </c>
      <c r="N2">
        <v>0</v>
      </c>
      <c r="O2">
        <v>7500</v>
      </c>
    </row>
    <row r="3" spans="1:15">
      <c r="M3" s="10"/>
      <c r="N3" s="10"/>
    </row>
    <row r="4" spans="1:15">
      <c r="M4" s="10"/>
      <c r="N4" s="10"/>
    </row>
    <row r="5" spans="1:15">
      <c r="M5" s="10"/>
      <c r="N5" s="10"/>
    </row>
    <row r="6" spans="1:15">
      <c r="N6" s="10"/>
    </row>
    <row r="7" spans="1:15">
      <c r="N7" s="10"/>
    </row>
    <row r="8" spans="1:15">
      <c r="M8" s="10"/>
      <c r="N8" s="10"/>
    </row>
    <row r="9" spans="1:15">
      <c r="M9" s="10"/>
      <c r="N9" s="10"/>
    </row>
    <row r="10" spans="1:15">
      <c r="M10" s="10"/>
      <c r="N10" s="10"/>
    </row>
    <row r="11" spans="1:15">
      <c r="M11" s="10"/>
      <c r="N11" s="10"/>
    </row>
    <row r="12" spans="1:15">
      <c r="M12" s="10"/>
      <c r="N12" s="10"/>
    </row>
    <row r="13" spans="1:15">
      <c r="M13" s="10"/>
      <c r="N13" s="10"/>
    </row>
    <row r="14" spans="1:15">
      <c r="M14" s="10"/>
      <c r="N14" s="10"/>
    </row>
    <row r="15" spans="1:15">
      <c r="M15" s="10"/>
      <c r="N15" s="10"/>
    </row>
    <row r="16" spans="1:15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>
      <c r="L27" s="44" t="s">
        <v>46</v>
      </c>
      <c r="M27" s="10">
        <v>75</v>
      </c>
      <c r="N27" s="10"/>
      <c r="O27">
        <v>7500</v>
      </c>
    </row>
    <row r="28" spans="1:15">
      <c r="M28" s="10"/>
      <c r="N28" s="10"/>
    </row>
    <row r="29" spans="1:15">
      <c r="M29" s="10"/>
      <c r="N29" s="10"/>
    </row>
    <row r="31" spans="1:15">
      <c r="L31" s="11"/>
      <c r="M31" s="12"/>
      <c r="N31" s="12"/>
    </row>
    <row r="34" spans="3:9">
      <c r="C34" s="143" t="s">
        <v>47</v>
      </c>
      <c r="D34" s="144"/>
      <c r="F34" s="145" t="s">
        <v>48</v>
      </c>
      <c r="G34" s="146"/>
      <c r="H34" s="28" t="s">
        <v>49</v>
      </c>
      <c r="I34" s="31" t="s">
        <v>50</v>
      </c>
    </row>
    <row r="35" spans="3:9">
      <c r="C35" s="5" t="s">
        <v>51</v>
      </c>
      <c r="D35" s="6"/>
      <c r="F35" s="5"/>
      <c r="G35" s="15"/>
      <c r="H35" s="21"/>
      <c r="I35" s="24"/>
    </row>
    <row r="36" spans="3:9">
      <c r="C36" s="2" t="s">
        <v>52</v>
      </c>
      <c r="D36" s="1"/>
      <c r="F36" s="2"/>
      <c r="G36" s="17"/>
      <c r="H36" s="22"/>
      <c r="I36" s="18"/>
    </row>
    <row r="37" spans="3:9">
      <c r="C37" s="2" t="s">
        <v>53</v>
      </c>
      <c r="D37" s="1"/>
      <c r="F37" s="2"/>
      <c r="G37" s="17"/>
      <c r="H37" s="22"/>
      <c r="I37" s="18"/>
    </row>
    <row r="38" spans="3:9">
      <c r="C38" s="2" t="s">
        <v>54</v>
      </c>
      <c r="D38" s="1"/>
      <c r="F38" s="2"/>
      <c r="G38" s="17"/>
      <c r="H38" s="22"/>
      <c r="I38" s="18"/>
    </row>
    <row r="39" spans="3:9">
      <c r="C39" s="2" t="s">
        <v>55</v>
      </c>
      <c r="D39" s="1"/>
      <c r="F39" s="2"/>
      <c r="G39" s="17"/>
      <c r="H39" s="22"/>
      <c r="I39" s="18"/>
    </row>
    <row r="40" spans="3:9">
      <c r="C40" s="2" t="s">
        <v>56</v>
      </c>
      <c r="D40" s="4"/>
      <c r="F40" s="2"/>
      <c r="G40" s="17"/>
      <c r="H40" s="22"/>
      <c r="I40" s="18"/>
    </row>
    <row r="41" spans="3:9">
      <c r="C41" s="2" t="s">
        <v>57</v>
      </c>
      <c r="D41" s="1"/>
      <c r="F41" s="2"/>
      <c r="G41" s="17"/>
      <c r="H41" s="22"/>
      <c r="I41" s="18"/>
    </row>
    <row r="42" spans="3:9">
      <c r="C42" s="8" t="s">
        <v>58</v>
      </c>
      <c r="D42" s="9"/>
      <c r="F42" s="2"/>
      <c r="G42" s="17"/>
      <c r="H42" s="22"/>
      <c r="I42" s="18"/>
    </row>
    <row r="43" spans="3:9">
      <c r="C43" s="2" t="s">
        <v>59</v>
      </c>
      <c r="D43" s="1"/>
      <c r="F43" s="2"/>
      <c r="G43" s="17"/>
      <c r="H43" s="22"/>
      <c r="I43" s="18"/>
    </row>
    <row r="44" spans="3:9">
      <c r="C44" s="2" t="s">
        <v>60</v>
      </c>
      <c r="D44" s="4"/>
      <c r="F44" s="2"/>
      <c r="G44" s="17"/>
      <c r="H44" s="22"/>
      <c r="I44" s="18"/>
    </row>
    <row r="45" spans="3:9">
      <c r="C45" s="2" t="s">
        <v>61</v>
      </c>
      <c r="D45" s="1"/>
      <c r="F45" s="5"/>
      <c r="G45" s="15"/>
      <c r="H45" s="21"/>
      <c r="I45" s="16"/>
    </row>
    <row r="46" spans="3:9">
      <c r="C46" s="2" t="s">
        <v>15</v>
      </c>
      <c r="D46" s="13"/>
      <c r="F46" s="2"/>
      <c r="G46" s="17"/>
      <c r="H46" s="22"/>
      <c r="I46" s="18"/>
    </row>
    <row r="47" spans="3:9">
      <c r="C47" s="2" t="s">
        <v>16</v>
      </c>
      <c r="D47" s="13"/>
      <c r="F47" s="2"/>
      <c r="G47" s="17"/>
      <c r="H47" s="22"/>
      <c r="I47" s="18"/>
    </row>
    <row r="48" spans="3:9">
      <c r="C48" s="2" t="s">
        <v>62</v>
      </c>
      <c r="D48" s="1"/>
      <c r="F48" s="2"/>
      <c r="G48" s="17"/>
      <c r="H48" s="22"/>
      <c r="I48" s="18"/>
    </row>
    <row r="49" spans="3:10">
      <c r="C49" s="2" t="s">
        <v>63</v>
      </c>
      <c r="D49" s="1"/>
      <c r="F49" s="2"/>
      <c r="G49" s="17"/>
      <c r="H49" s="22"/>
      <c r="I49" s="18"/>
    </row>
    <row r="50" spans="3:10">
      <c r="C50" s="2" t="s">
        <v>64</v>
      </c>
      <c r="D50" s="14"/>
      <c r="F50" s="2"/>
      <c r="G50" s="17"/>
      <c r="H50" s="22"/>
      <c r="I50" s="18"/>
    </row>
    <row r="51" spans="3:10">
      <c r="C51" s="3" t="s">
        <v>14</v>
      </c>
      <c r="D51" s="7"/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>
      <c r="F53" s="3"/>
      <c r="G53" s="19"/>
      <c r="H53" s="23"/>
      <c r="I53" s="20"/>
    </row>
    <row r="54" spans="3:10">
      <c r="F54" s="38" t="s">
        <v>46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>
      <c r="F57" s="145" t="s">
        <v>65</v>
      </c>
      <c r="G57" s="146"/>
      <c r="H57" s="28" t="s">
        <v>49</v>
      </c>
      <c r="I57" s="29" t="s">
        <v>50</v>
      </c>
      <c r="J57" s="30" t="s">
        <v>66</v>
      </c>
    </row>
    <row r="58" spans="3:10">
      <c r="F58" s="5" t="s">
        <v>67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68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69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70</v>
      </c>
      <c r="G61" s="17">
        <v>0</v>
      </c>
      <c r="H61" s="17">
        <v>0</v>
      </c>
      <c r="I61" s="22">
        <v>0</v>
      </c>
      <c r="J61" s="27">
        <v>0</v>
      </c>
    </row>
    <row r="62" spans="3:10">
      <c r="F62" s="33" t="s">
        <v>71</v>
      </c>
      <c r="G62" s="34">
        <v>0</v>
      </c>
      <c r="H62" s="34">
        <v>0</v>
      </c>
      <c r="I62" s="35">
        <v>0</v>
      </c>
      <c r="J62" s="36">
        <v>0</v>
      </c>
    </row>
    <row r="63" spans="3:10">
      <c r="F63" s="32" t="s">
        <v>46</v>
      </c>
      <c r="G63" s="32"/>
      <c r="H63" s="32"/>
      <c r="I63" s="37"/>
      <c r="J63" s="125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2595"/>
  <sheetViews>
    <sheetView tabSelected="1" topLeftCell="A2521" zoomScaleSheetLayoutView="100" workbookViewId="0">
      <selection activeCell="H2591" sqref="H2591"/>
    </sheetView>
  </sheetViews>
  <sheetFormatPr defaultColWidth="8.875" defaultRowHeight="13.5"/>
  <sheetData>
    <row r="2" spans="1:1">
      <c r="A2">
        <v>1</v>
      </c>
    </row>
    <row r="34" spans="1:1">
      <c r="A34">
        <v>2</v>
      </c>
    </row>
    <row r="67" spans="1:1">
      <c r="A67">
        <v>3</v>
      </c>
    </row>
    <row r="100" spans="1:1">
      <c r="A100">
        <v>4</v>
      </c>
    </row>
    <row r="133" spans="1:1">
      <c r="A133">
        <v>5</v>
      </c>
    </row>
    <row r="166" spans="1:1">
      <c r="A166">
        <v>6</v>
      </c>
    </row>
    <row r="198" spans="1:1">
      <c r="A198">
        <v>7</v>
      </c>
    </row>
    <row r="231" spans="1:1">
      <c r="A231">
        <v>8</v>
      </c>
    </row>
    <row r="262" spans="1:1">
      <c r="A262">
        <v>9</v>
      </c>
    </row>
    <row r="294" spans="1:1">
      <c r="A294">
        <v>10</v>
      </c>
    </row>
    <row r="326" spans="1:1">
      <c r="A326">
        <v>11</v>
      </c>
    </row>
    <row r="359" spans="1:1">
      <c r="A359">
        <v>12</v>
      </c>
    </row>
    <row r="391" spans="1:1">
      <c r="A391">
        <v>13</v>
      </c>
    </row>
    <row r="423" spans="1:1">
      <c r="A423">
        <v>14</v>
      </c>
    </row>
    <row r="455" spans="1:1">
      <c r="A455">
        <v>15</v>
      </c>
    </row>
    <row r="487" spans="1:1">
      <c r="A487">
        <v>16</v>
      </c>
    </row>
    <row r="520" spans="1:1">
      <c r="A520">
        <v>17</v>
      </c>
    </row>
    <row r="553" spans="1:1">
      <c r="A553">
        <v>18</v>
      </c>
    </row>
    <row r="586" spans="1:1">
      <c r="A586">
        <v>19</v>
      </c>
    </row>
    <row r="619" spans="1:1">
      <c r="A619">
        <v>20</v>
      </c>
    </row>
    <row r="652" spans="1:1">
      <c r="A652">
        <v>21</v>
      </c>
    </row>
    <row r="685" spans="1:1">
      <c r="A685">
        <v>22</v>
      </c>
    </row>
    <row r="718" spans="1:1">
      <c r="A718">
        <v>23</v>
      </c>
    </row>
    <row r="751" spans="1:1">
      <c r="A751">
        <v>24</v>
      </c>
    </row>
    <row r="784" spans="1:1">
      <c r="A784">
        <v>25</v>
      </c>
    </row>
    <row r="817" spans="1:1">
      <c r="A817">
        <v>26</v>
      </c>
    </row>
    <row r="850" spans="1:1">
      <c r="A850">
        <v>27</v>
      </c>
    </row>
    <row r="883" spans="1:1">
      <c r="A883">
        <v>28</v>
      </c>
    </row>
    <row r="916" spans="1:1">
      <c r="A916">
        <v>29</v>
      </c>
    </row>
    <row r="948" spans="1:1">
      <c r="A948">
        <v>30</v>
      </c>
    </row>
    <row r="980" spans="1:1">
      <c r="A980">
        <v>31</v>
      </c>
    </row>
    <row r="1012" spans="1:1">
      <c r="A1012">
        <v>32</v>
      </c>
    </row>
    <row r="1045" spans="1:1">
      <c r="A1045">
        <v>33</v>
      </c>
    </row>
    <row r="1078" spans="1:1">
      <c r="A1078">
        <v>34</v>
      </c>
    </row>
    <row r="1111" spans="1:1">
      <c r="A1111">
        <v>35</v>
      </c>
    </row>
    <row r="1144" spans="1:1">
      <c r="A1144">
        <v>36</v>
      </c>
    </row>
    <row r="1177" spans="1:1">
      <c r="A1177">
        <v>37</v>
      </c>
    </row>
    <row r="1210" spans="1:1">
      <c r="A1210">
        <v>38</v>
      </c>
    </row>
    <row r="1243" spans="1:1">
      <c r="A1243">
        <v>39</v>
      </c>
    </row>
    <row r="1276" spans="1:1">
      <c r="A1276">
        <v>40</v>
      </c>
    </row>
    <row r="1309" spans="1:1">
      <c r="A1309">
        <v>41</v>
      </c>
    </row>
    <row r="1342" spans="1:1">
      <c r="A1342">
        <v>42</v>
      </c>
    </row>
    <row r="1375" spans="1:1">
      <c r="A1375">
        <v>43</v>
      </c>
    </row>
    <row r="1408" spans="1:1">
      <c r="A1408">
        <v>44</v>
      </c>
    </row>
    <row r="1441" spans="1:1">
      <c r="A1441">
        <v>45</v>
      </c>
    </row>
    <row r="1474" spans="1:1">
      <c r="A1474">
        <v>46</v>
      </c>
    </row>
    <row r="1507" spans="1:1">
      <c r="A1507">
        <v>47</v>
      </c>
    </row>
    <row r="1540" spans="1:1">
      <c r="A1540">
        <v>48</v>
      </c>
    </row>
    <row r="1573" spans="1:1">
      <c r="A1573">
        <v>49</v>
      </c>
    </row>
    <row r="1606" spans="1:1">
      <c r="A1606">
        <v>50</v>
      </c>
    </row>
    <row r="1639" spans="1:1">
      <c r="A1639">
        <v>51</v>
      </c>
    </row>
    <row r="1672" spans="1:1">
      <c r="A1672">
        <v>52</v>
      </c>
    </row>
    <row r="1705" spans="1:1">
      <c r="A1705">
        <v>53</v>
      </c>
    </row>
    <row r="1738" spans="1:1">
      <c r="A1738">
        <v>54</v>
      </c>
    </row>
    <row r="1771" spans="1:1">
      <c r="A1771">
        <v>55</v>
      </c>
    </row>
    <row r="1804" spans="1:1">
      <c r="A1804">
        <v>56</v>
      </c>
    </row>
    <row r="1837" spans="1:1">
      <c r="A1837">
        <v>57</v>
      </c>
    </row>
    <row r="1870" spans="1:1">
      <c r="A1870">
        <v>58</v>
      </c>
    </row>
    <row r="1903" spans="1:1">
      <c r="A1903">
        <v>59</v>
      </c>
    </row>
    <row r="1936" spans="1:1">
      <c r="A1936">
        <v>60</v>
      </c>
    </row>
    <row r="1969" spans="1:1">
      <c r="A1969">
        <v>61</v>
      </c>
    </row>
    <row r="2002" spans="1:1">
      <c r="A2002">
        <v>62</v>
      </c>
    </row>
    <row r="2034" spans="1:1">
      <c r="A2034">
        <v>63</v>
      </c>
    </row>
    <row r="2066" spans="1:1">
      <c r="A2066">
        <v>64</v>
      </c>
    </row>
    <row r="2099" spans="1:1">
      <c r="A2099">
        <v>65</v>
      </c>
    </row>
    <row r="2132" spans="1:1">
      <c r="A2132">
        <v>66</v>
      </c>
    </row>
    <row r="2165" spans="1:1">
      <c r="A2165">
        <v>67</v>
      </c>
    </row>
    <row r="2198" spans="1:1">
      <c r="A2198">
        <v>68</v>
      </c>
    </row>
    <row r="2230" spans="1:1">
      <c r="A2230">
        <v>69</v>
      </c>
    </row>
    <row r="2263" spans="1:1">
      <c r="A2263">
        <v>70</v>
      </c>
    </row>
    <row r="2296" spans="1:1">
      <c r="A2296">
        <v>71</v>
      </c>
    </row>
    <row r="2329" spans="1:1">
      <c r="A2329">
        <v>72</v>
      </c>
    </row>
    <row r="2362" spans="1:1">
      <c r="A2362">
        <v>73</v>
      </c>
    </row>
    <row r="2394" spans="1:1">
      <c r="A2394">
        <v>74</v>
      </c>
    </row>
    <row r="2427" spans="1:1">
      <c r="A2427">
        <v>75</v>
      </c>
    </row>
    <row r="2460" spans="1:1">
      <c r="A2460">
        <v>76</v>
      </c>
    </row>
    <row r="2493" spans="1:1">
      <c r="A2493">
        <v>77</v>
      </c>
    </row>
    <row r="2526" spans="1:1">
      <c r="A2526">
        <v>78</v>
      </c>
    </row>
    <row r="2591" spans="3:15">
      <c r="C2591" t="s">
        <v>84</v>
      </c>
      <c r="G2591" t="s">
        <v>76</v>
      </c>
      <c r="H2591" t="s">
        <v>85</v>
      </c>
    </row>
    <row r="2592" spans="3:15">
      <c r="C2592" t="s">
        <v>75</v>
      </c>
      <c r="F2592" t="s">
        <v>77</v>
      </c>
      <c r="I2592" t="s">
        <v>80</v>
      </c>
      <c r="K2592" t="s">
        <v>78</v>
      </c>
      <c r="M2592" t="s">
        <v>79</v>
      </c>
      <c r="O2592" t="s">
        <v>81</v>
      </c>
    </row>
    <row r="2595" spans="6:8">
      <c r="F2595" t="s">
        <v>82</v>
      </c>
      <c r="H2595" t="s">
        <v>83</v>
      </c>
    </row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7"/>
  <sheetViews>
    <sheetView zoomScaleSheetLayoutView="100" workbookViewId="0">
      <selection activeCell="B12" sqref="B12"/>
    </sheetView>
  </sheetViews>
  <sheetFormatPr defaultColWidth="8.875" defaultRowHeight="13.5"/>
  <sheetData>
    <row r="1" spans="1:9">
      <c r="A1" s="128" t="s">
        <v>72</v>
      </c>
      <c r="B1" s="129"/>
      <c r="C1" s="129"/>
      <c r="D1" s="129"/>
      <c r="E1" s="129"/>
      <c r="F1" s="129"/>
      <c r="G1" s="129"/>
      <c r="H1" s="129"/>
      <c r="I1" s="132"/>
    </row>
    <row r="2" spans="1:9">
      <c r="A2" s="130" t="s">
        <v>73</v>
      </c>
      <c r="B2" s="131"/>
      <c r="C2" s="131"/>
      <c r="D2" s="131"/>
      <c r="E2" s="131"/>
      <c r="F2" s="131"/>
      <c r="G2" s="131"/>
      <c r="H2" s="131"/>
      <c r="I2" s="132"/>
    </row>
    <row r="3" spans="1:9">
      <c r="A3" s="127"/>
      <c r="D3" s="127"/>
    </row>
    <row r="7" spans="1:9">
      <c r="A7" t="s">
        <v>74</v>
      </c>
    </row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ルール＆合計</vt:lpstr>
      <vt:lpstr>2015年7月</vt:lpstr>
      <vt:lpstr>2015年8月</vt:lpstr>
      <vt:lpstr>画像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yana0</cp:lastModifiedBy>
  <cp:revision/>
  <cp:lastPrinted>1899-12-30T00:00:00Z</cp:lastPrinted>
  <dcterms:created xsi:type="dcterms:W3CDTF">2013-10-09T23:04:08Z</dcterms:created>
  <dcterms:modified xsi:type="dcterms:W3CDTF">2022-07-09T16:51:00Z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