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N27" i="10" l="1"/>
  <c r="M28" i="10" s="1"/>
  <c r="M27" i="10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 s="1"/>
  <c r="I11" i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K11" i="1" l="1"/>
  <c r="G17" i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<sst xmlns="http://schemas.openxmlformats.org/spreadsheetml/2006/main" count="170" uniqueCount="118">
  <si>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</si>
  <si>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</si>
  <si>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</si>
  <si>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</si>
  <si>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</si>
  <si>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</si>
  <si>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</si>
  <si>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</si>
  <si>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</si>
  <si>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</si>
  <si>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</si>
  <si>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</si>
  <si>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</si>
  <si>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</si>
  <si>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</si>
  <si>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</si>
  <si>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</si>
  <si>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</si>
  <si>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</si>
  <si>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</si>
  <si>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</si>
  <si>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</si>
  <si>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</si>
  <si>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</si>
  <si>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</si>
  <si>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</si>
  <si>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</si>
  <si>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</si>
  <si>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</si>
  <si>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</si>
  <si>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</si>
  <si>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</si>
  <si>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</si>
  <si>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</si>
  <si>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</si>
  <si>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</si>
  <si>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</si>
  <si>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</si>
  <si>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</si>
  <si>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</si>
  <si>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</si>
  <si>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</si>
  <si>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</si>
  <si>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</si>
  <si>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</si>
  <si>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</si>
  <si>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</si>
  <si>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</si>
  <si>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</si>
  <si>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</si>
  <si>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</si>
  <si>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</si>
  <si>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</si>
  <si>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</si>
  <si>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</si>
  <si>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</si>
  <si>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</si>
  <si>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</si>
  <si>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</si>
  <si>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</si>
  <si>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</si>
  <si>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</si>
  <si>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</si>
  <si>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</si>
  <si>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</si>
  <si>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</si>
  <si>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</si>
  <si>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</si>
  <si>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</si>
  <si>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</si>
  <si>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</si>
  <si>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</si>
  <si>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</si>
  <si>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</si>
  <si>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ERUAUD</t>
    <phoneticPr fontId="13"/>
  </si>
  <si>
    <t>sell</t>
    <phoneticPr fontId="13"/>
  </si>
  <si>
    <t>EB、PB、チャートパターン</t>
    <phoneticPr fontId="13"/>
  </si>
  <si>
    <t>１H</t>
    <phoneticPr fontId="13"/>
  </si>
  <si>
    <t>1H</t>
    <phoneticPr fontId="13"/>
  </si>
  <si>
    <t>TP</t>
    <phoneticPr fontId="13"/>
  </si>
  <si>
    <t>勝ち</t>
    <rPh sb="0" eb="1">
      <t>カ</t>
    </rPh>
    <phoneticPr fontId="13"/>
  </si>
  <si>
    <t>結果</t>
    <rPh sb="0" eb="2">
      <t>ケッカ</t>
    </rPh>
    <phoneticPr fontId="13"/>
  </si>
  <si>
    <t>AUDUSD</t>
    <phoneticPr fontId="13"/>
  </si>
  <si>
    <t>SL</t>
    <phoneticPr fontId="13"/>
  </si>
  <si>
    <t>buy</t>
    <phoneticPr fontId="13"/>
  </si>
  <si>
    <t>EB、チャートパターン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</si>
  <si>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</si>
  <si>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</si>
  <si>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(数量間違いのため）</t>
    <rPh sb="1" eb="3">
      <t>スウリョウ</t>
    </rPh>
    <rPh sb="3" eb="5">
      <t>マチガ</t>
    </rPh>
    <phoneticPr fontId="13"/>
  </si>
  <si>
    <t>CHFJPY</t>
    <phoneticPr fontId="13"/>
  </si>
  <si>
    <t>PB、チャートパターン</t>
    <phoneticPr fontId="13"/>
  </si>
  <si>
    <t>1H</t>
    <phoneticPr fontId="13"/>
  </si>
  <si>
    <t>損切</t>
    <rPh sb="0" eb="2">
      <t>ソンギリ</t>
    </rPh>
    <phoneticPr fontId="13"/>
  </si>
  <si>
    <t>結果</t>
    <rPh sb="0" eb="2">
      <t>ケッカ</t>
    </rPh>
    <phoneticPr fontId="13"/>
  </si>
  <si>
    <t>PB、PB、チャートパターン</t>
    <phoneticPr fontId="13"/>
  </si>
  <si>
    <t>１５M</t>
    <phoneticPr fontId="13"/>
  </si>
  <si>
    <t>SL</t>
    <phoneticPr fontId="13"/>
  </si>
  <si>
    <t>負け</t>
    <rPh sb="0" eb="1">
      <t>マ</t>
    </rPh>
    <phoneticPr fontId="13"/>
  </si>
  <si>
    <t>AUDJPY</t>
    <phoneticPr fontId="13"/>
  </si>
  <si>
    <t>buy</t>
    <phoneticPr fontId="13"/>
  </si>
  <si>
    <t>1H</t>
    <phoneticPr fontId="13"/>
  </si>
  <si>
    <t>15M</t>
    <phoneticPr fontId="13"/>
  </si>
  <si>
    <t>4H</t>
    <phoneticPr fontId="13"/>
  </si>
  <si>
    <t>４H</t>
    <phoneticPr fontId="13"/>
  </si>
  <si>
    <t>TP</t>
    <phoneticPr fontId="13"/>
  </si>
  <si>
    <t>勝ち</t>
    <rPh sb="0" eb="1">
      <t>カ</t>
    </rPh>
    <phoneticPr fontId="13"/>
  </si>
  <si>
    <t>４H</t>
    <phoneticPr fontId="13"/>
  </si>
  <si>
    <t>sell</t>
    <phoneticPr fontId="13"/>
  </si>
  <si>
    <t>DAY</t>
    <phoneticPr fontId="13"/>
  </si>
  <si>
    <t>4H</t>
    <phoneticPr fontId="13"/>
  </si>
  <si>
    <t>EURAUD</t>
    <phoneticPr fontId="13"/>
  </si>
  <si>
    <t>週足で見て下降方向であること、EURが弱いかなと感じていたので、以前の底値に向けて</t>
    <rPh sb="0" eb="2">
      <t>シュウアシ</t>
    </rPh>
    <rPh sb="3" eb="4">
      <t>ミ</t>
    </rPh>
    <rPh sb="5" eb="7">
      <t>カコウ</t>
    </rPh>
    <rPh sb="7" eb="9">
      <t>ホウコウ</t>
    </rPh>
    <rPh sb="19" eb="20">
      <t>ヨワ</t>
    </rPh>
    <rPh sb="24" eb="25">
      <t>カン</t>
    </rPh>
    <rPh sb="32" eb="34">
      <t>イゼン</t>
    </rPh>
    <rPh sb="35" eb="37">
      <t>ソコネ</t>
    </rPh>
    <rPh sb="38" eb="39">
      <t>ム</t>
    </rPh>
    <phoneticPr fontId="13"/>
  </si>
  <si>
    <t>このまま下に抜けていこうとしているのでは？と考えた。</t>
    <rPh sb="22" eb="23">
      <t>カンガ</t>
    </rPh>
    <phoneticPr fontId="13"/>
  </si>
  <si>
    <t>結果</t>
    <rPh sb="0" eb="2">
      <t>ケッカ</t>
    </rPh>
    <phoneticPr fontId="13"/>
  </si>
  <si>
    <t>日足でみて、Wトップを作っていると思った。</t>
    <rPh sb="0" eb="2">
      <t>ヒアシ</t>
    </rPh>
    <rPh sb="11" eb="12">
      <t>ツク</t>
    </rPh>
    <rPh sb="17" eb="18">
      <t>オモ</t>
    </rPh>
    <phoneticPr fontId="13"/>
  </si>
  <si>
    <t>結果、落ちてすぐ上昇になってしまった。</t>
    <rPh sb="0" eb="2">
      <t>ケッカ</t>
    </rPh>
    <rPh sb="3" eb="4">
      <t>オ</t>
    </rPh>
    <rPh sb="8" eb="10">
      <t>ジョウショウ</t>
    </rPh>
    <phoneticPr fontId="13"/>
  </si>
  <si>
    <t>エントリー後、休みに入ってしまったので、行き先を心配していたが、明けて早々にSLになってしまった。</t>
    <rPh sb="5" eb="6">
      <t>ノチ</t>
    </rPh>
    <rPh sb="7" eb="8">
      <t>ヤス</t>
    </rPh>
    <rPh sb="10" eb="11">
      <t>ハイ</t>
    </rPh>
    <rPh sb="20" eb="23">
      <t>ユキサキ</t>
    </rPh>
    <rPh sb="24" eb="26">
      <t>シンパイ</t>
    </rPh>
    <rPh sb="32" eb="33">
      <t>ア</t>
    </rPh>
    <rPh sb="35" eb="37">
      <t>ソウソウ</t>
    </rPh>
    <phoneticPr fontId="13"/>
  </si>
  <si>
    <t>Wトップと思ってみていた形がそもそも間違いだったのかな・・・</t>
    <rPh sb="5" eb="6">
      <t>オモ</t>
    </rPh>
    <rPh sb="12" eb="13">
      <t>カタチ</t>
    </rPh>
    <rPh sb="18" eb="20">
      <t>マチガ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</si>
</sst>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2" fontId="16" fillId="0" borderId="0" xfId="0" applyNumberFormat="1" applyFont="1">
      <alignment vertical="center"/>
    </xf>
    <xf numFmtId="185" fontId="16" fillId="0" borderId="0" xfId="0" applyNumberFormat="1" applyFont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>
      <alignment vertical="center"/>
    </xf>
    <xf numFmtId="22" fontId="1" fillId="0" borderId="0" xfId="0" applyNumberFormat="1" applyFont="1">
      <alignment vertical="center"/>
    </xf>
    <xf numFmtId="185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>
      <alignment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57150</xdr:rowOff>
    </xdr:from>
    <xdr:to>
      <xdr:col>14</xdr:col>
      <xdr:colOff>590550</xdr:colOff>
      <xdr:row>44</xdr:row>
      <xdr:rowOff>165620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3400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14</xdr:col>
      <xdr:colOff>590550</xdr:colOff>
      <xdr:row>22</xdr:row>
      <xdr:rowOff>70370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14</xdr:col>
      <xdr:colOff>590550</xdr:colOff>
      <xdr:row>70</xdr:row>
      <xdr:rowOff>89420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67775"/>
          <a:ext cx="10058400" cy="355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C4" zoomScaleSheetLayoutView="100" workbookViewId="0">
      <selection activeCell="F12" sqref="F12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50" t="s">
        <v>0</v>
      </c>
      <c r="C1" s="151"/>
      <c r="D1" s="152"/>
      <c r="E1" s="120"/>
      <c r="F1" s="153" t="s">
        <v>0</v>
      </c>
      <c r="G1" s="154"/>
      <c r="H1" s="122"/>
    </row>
    <row r="2" spans="1:12" ht="25.5" customHeight="1">
      <c r="A2" s="123" t="s">
        <v>1</v>
      </c>
      <c r="B2" s="155">
        <v>100000</v>
      </c>
      <c r="C2" s="155"/>
      <c r="D2" s="155"/>
      <c r="E2" s="64" t="s">
        <v>2</v>
      </c>
      <c r="F2" s="156">
        <v>44743</v>
      </c>
      <c r="G2" s="157"/>
      <c r="H2" s="46"/>
      <c r="I2" s="46"/>
    </row>
    <row r="3" spans="1:12" ht="27" customHeight="1">
      <c r="A3" s="47" t="s">
        <v>3</v>
      </c>
      <c r="B3" s="158">
        <f>SUM(B2+D17)</f>
        <v>100000</v>
      </c>
      <c r="C3" s="158"/>
      <c r="D3" s="159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7</v>
      </c>
      <c r="F11" s="76">
        <v>5</v>
      </c>
      <c r="G11" s="68">
        <f t="shared" si="1"/>
        <v>12</v>
      </c>
      <c r="H11" s="70">
        <f t="shared" si="2"/>
        <v>0.58333333333333337</v>
      </c>
      <c r="I11" s="71">
        <f t="shared" si="3"/>
        <v>0</v>
      </c>
      <c r="J11" s="71">
        <f t="shared" si="4"/>
        <v>0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7</v>
      </c>
      <c r="F17" s="92">
        <f t="shared" si="7"/>
        <v>12</v>
      </c>
      <c r="G17" s="91">
        <f t="shared" si="7"/>
        <v>19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E1" zoomScaleSheetLayoutView="100" workbookViewId="0">
      <pane activePane="bottomRight" state="frozen"/>
      <selection activeCell="F28" sqref="F28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s="141" customFormat="1" ht="13.5" customHeight="1">
      <c r="A2" s="141" t="s">
        <v>68</v>
      </c>
      <c r="B2" s="141" t="s">
        <v>69</v>
      </c>
      <c r="C2" s="141">
        <v>5</v>
      </c>
      <c r="D2" s="141" t="s">
        <v>70</v>
      </c>
      <c r="E2" s="141" t="s">
        <v>71</v>
      </c>
      <c r="F2" s="142">
        <v>44746.692361111112</v>
      </c>
      <c r="G2" s="141">
        <v>135.50200000000001</v>
      </c>
      <c r="H2" s="141" t="s">
        <v>72</v>
      </c>
      <c r="I2" s="142">
        <v>44747.604166666664</v>
      </c>
      <c r="J2" s="141">
        <v>136.12</v>
      </c>
      <c r="L2" s="141" t="s">
        <v>73</v>
      </c>
      <c r="M2" s="143">
        <v>2270.06</v>
      </c>
    </row>
    <row r="3" spans="1:15" s="141" customFormat="1">
      <c r="A3" s="141" t="s">
        <v>74</v>
      </c>
      <c r="B3" s="141" t="s">
        <v>75</v>
      </c>
      <c r="C3" s="141">
        <v>1</v>
      </c>
      <c r="D3" s="141" t="s">
        <v>76</v>
      </c>
      <c r="E3" s="141" t="s">
        <v>77</v>
      </c>
      <c r="F3" s="142">
        <v>44749.694444444445</v>
      </c>
      <c r="G3" s="141">
        <v>1.49098</v>
      </c>
      <c r="H3" s="141" t="s">
        <v>78</v>
      </c>
      <c r="I3" s="142">
        <v>44749.799305555556</v>
      </c>
      <c r="J3" s="141">
        <v>1.4870300000000001</v>
      </c>
      <c r="K3" s="141" t="s">
        <v>79</v>
      </c>
      <c r="L3" s="141" t="s">
        <v>80</v>
      </c>
      <c r="M3" s="143">
        <v>270.06</v>
      </c>
      <c r="N3" s="144"/>
    </row>
    <row r="4" spans="1:15" s="141" customFormat="1">
      <c r="A4" s="141" t="s">
        <v>82</v>
      </c>
      <c r="B4" s="141" t="s">
        <v>84</v>
      </c>
      <c r="C4" s="141">
        <v>1</v>
      </c>
      <c r="D4" s="141" t="s">
        <v>85</v>
      </c>
      <c r="F4" s="142">
        <v>44755.472222222219</v>
      </c>
      <c r="G4" s="141">
        <v>0.67725000000000002</v>
      </c>
      <c r="H4" s="141" t="s">
        <v>72</v>
      </c>
      <c r="I4" s="142">
        <v>44749.474999999999</v>
      </c>
      <c r="J4" s="141">
        <v>0.67713000000000001</v>
      </c>
      <c r="K4" s="141" t="s">
        <v>88</v>
      </c>
      <c r="L4" s="141" t="s">
        <v>87</v>
      </c>
      <c r="M4" s="145">
        <v>13</v>
      </c>
      <c r="N4" s="144"/>
    </row>
    <row r="5" spans="1:15" s="141" customFormat="1">
      <c r="A5" s="141" t="s">
        <v>82</v>
      </c>
      <c r="B5" s="141" t="s">
        <v>84</v>
      </c>
      <c r="C5" s="141">
        <v>0.01</v>
      </c>
      <c r="D5" s="141" t="s">
        <v>85</v>
      </c>
      <c r="F5" s="142">
        <v>44755.472222222219</v>
      </c>
      <c r="G5" s="141">
        <v>0.67730999999999997</v>
      </c>
      <c r="H5" s="141" t="s">
        <v>72</v>
      </c>
      <c r="I5" s="142">
        <v>44749.645833333336</v>
      </c>
      <c r="J5" s="141">
        <v>0.67713000000000001</v>
      </c>
      <c r="K5" s="141" t="s">
        <v>83</v>
      </c>
      <c r="L5" s="141" t="s">
        <v>86</v>
      </c>
      <c r="N5" s="145">
        <v>-0.18</v>
      </c>
    </row>
    <row r="6" spans="1:15" s="141" customFormat="1">
      <c r="A6" s="164" t="s">
        <v>89</v>
      </c>
      <c r="B6" s="141" t="s">
        <v>75</v>
      </c>
      <c r="C6" s="141">
        <v>0.01</v>
      </c>
      <c r="D6" s="141" t="s">
        <v>90</v>
      </c>
      <c r="E6" s="141" t="s">
        <v>91</v>
      </c>
      <c r="F6" s="142">
        <v>44756.598611111112</v>
      </c>
      <c r="G6" s="141">
        <v>141.364</v>
      </c>
      <c r="H6" s="141" t="s">
        <v>91</v>
      </c>
      <c r="I6" s="142">
        <v>44750.695138888892</v>
      </c>
      <c r="J6" s="141">
        <v>140.92599999999999</v>
      </c>
      <c r="K6" s="141" t="s">
        <v>92</v>
      </c>
      <c r="L6" s="141" t="s">
        <v>86</v>
      </c>
      <c r="N6" s="145">
        <v>-3.14</v>
      </c>
    </row>
    <row r="7" spans="1:15" s="141" customFormat="1">
      <c r="A7" s="141" t="s">
        <v>68</v>
      </c>
      <c r="B7" s="141" t="s">
        <v>75</v>
      </c>
      <c r="C7" s="141">
        <v>0.01</v>
      </c>
      <c r="D7" s="141" t="s">
        <v>94</v>
      </c>
      <c r="E7" s="141" t="s">
        <v>95</v>
      </c>
      <c r="F7" s="142">
        <v>44757.634027777778</v>
      </c>
      <c r="G7" s="141">
        <v>138.63999999999999</v>
      </c>
      <c r="H7" s="141" t="s">
        <v>95</v>
      </c>
      <c r="I7" s="142">
        <v>44757.645833333336</v>
      </c>
      <c r="J7" s="141">
        <v>138.54400000000001</v>
      </c>
      <c r="K7" s="141" t="s">
        <v>96</v>
      </c>
      <c r="L7" s="141" t="s">
        <v>97</v>
      </c>
      <c r="N7" s="143">
        <v>-1.22</v>
      </c>
    </row>
    <row r="8" spans="1:15" s="141" customFormat="1">
      <c r="A8" s="141" t="s">
        <v>68</v>
      </c>
      <c r="B8" s="141" t="s">
        <v>75</v>
      </c>
      <c r="C8" s="141">
        <v>0.01</v>
      </c>
      <c r="D8" s="141" t="s">
        <v>94</v>
      </c>
      <c r="E8" s="141" t="s">
        <v>95</v>
      </c>
      <c r="F8" s="142">
        <v>44757.636805555558</v>
      </c>
      <c r="G8" s="141">
        <v>138.63900000000001</v>
      </c>
      <c r="H8" s="141" t="s">
        <v>95</v>
      </c>
      <c r="I8" s="142">
        <v>44757.645833333336</v>
      </c>
      <c r="J8" s="141">
        <v>138.44300000000001</v>
      </c>
      <c r="K8" s="141" t="s">
        <v>96</v>
      </c>
      <c r="L8" s="141" t="s">
        <v>97</v>
      </c>
      <c r="N8" s="143">
        <v>-1.23</v>
      </c>
    </row>
    <row r="9" spans="1:15" s="141" customFormat="1">
      <c r="A9" s="141" t="s">
        <v>98</v>
      </c>
      <c r="B9" s="141" t="s">
        <v>99</v>
      </c>
      <c r="C9" s="141">
        <v>0.01</v>
      </c>
      <c r="D9" s="141" t="s">
        <v>94</v>
      </c>
      <c r="E9" s="141" t="s">
        <v>100</v>
      </c>
      <c r="F9" s="142">
        <v>44758.647222222222</v>
      </c>
      <c r="G9" s="141">
        <v>93.709000000000003</v>
      </c>
      <c r="H9" s="141" t="s">
        <v>101</v>
      </c>
      <c r="I9" s="142">
        <v>44758.750694444447</v>
      </c>
      <c r="J9" s="141">
        <v>93.953999999999994</v>
      </c>
      <c r="L9" s="141" t="s">
        <v>73</v>
      </c>
      <c r="M9" s="145">
        <v>1.8</v>
      </c>
      <c r="N9" s="144"/>
    </row>
    <row r="10" spans="1:15" s="141" customFormat="1">
      <c r="A10" s="141" t="s">
        <v>98</v>
      </c>
      <c r="B10" s="141" t="s">
        <v>99</v>
      </c>
      <c r="C10" s="141">
        <v>0.01</v>
      </c>
      <c r="D10" s="141" t="s">
        <v>94</v>
      </c>
      <c r="E10" s="141" t="s">
        <v>100</v>
      </c>
      <c r="F10" s="142">
        <v>44759.69027777778</v>
      </c>
      <c r="G10" s="141">
        <v>93.72</v>
      </c>
      <c r="H10" s="141" t="s">
        <v>101</v>
      </c>
      <c r="I10" s="142">
        <v>44758.750694444447</v>
      </c>
      <c r="J10" s="141">
        <v>93.956000000000003</v>
      </c>
      <c r="L10" s="141" t="s">
        <v>73</v>
      </c>
      <c r="M10" s="145">
        <v>1.71</v>
      </c>
      <c r="N10" s="144"/>
    </row>
    <row r="11" spans="1:15" s="141" customFormat="1">
      <c r="A11" s="141" t="s">
        <v>98</v>
      </c>
      <c r="B11" s="141" t="s">
        <v>99</v>
      </c>
      <c r="C11" s="141">
        <v>0.01</v>
      </c>
      <c r="D11" s="141" t="s">
        <v>94</v>
      </c>
      <c r="E11" s="141" t="s">
        <v>100</v>
      </c>
      <c r="F11" s="142">
        <v>44760.691666666666</v>
      </c>
      <c r="G11" s="141">
        <v>93.804000000000002</v>
      </c>
      <c r="H11" s="141" t="s">
        <v>101</v>
      </c>
      <c r="I11" s="142">
        <v>44758.750694444447</v>
      </c>
      <c r="J11" s="141">
        <v>93.957999999999998</v>
      </c>
      <c r="L11" s="141" t="s">
        <v>73</v>
      </c>
      <c r="M11" s="145">
        <v>1.1599999999999999</v>
      </c>
      <c r="N11" s="144"/>
    </row>
    <row r="12" spans="1:15" s="141" customFormat="1">
      <c r="A12" s="141" t="s">
        <v>98</v>
      </c>
      <c r="B12" s="141" t="s">
        <v>99</v>
      </c>
      <c r="C12" s="141">
        <v>0.01</v>
      </c>
      <c r="D12" s="141" t="s">
        <v>94</v>
      </c>
      <c r="E12" s="141" t="s">
        <v>102</v>
      </c>
      <c r="F12" s="142">
        <v>44761.695138888892</v>
      </c>
      <c r="G12" s="141">
        <v>94.852000000000004</v>
      </c>
      <c r="H12" s="141" t="s">
        <v>103</v>
      </c>
      <c r="I12" s="142">
        <v>44761.818055555559</v>
      </c>
      <c r="J12" s="141">
        <v>95.33</v>
      </c>
      <c r="K12" s="141" t="s">
        <v>104</v>
      </c>
      <c r="L12" s="141" t="s">
        <v>105</v>
      </c>
      <c r="M12" s="145">
        <v>3.17</v>
      </c>
      <c r="N12" s="144"/>
    </row>
    <row r="13" spans="1:15" s="146" customFormat="1">
      <c r="A13" s="146" t="s">
        <v>110</v>
      </c>
      <c r="B13" s="146" t="s">
        <v>107</v>
      </c>
      <c r="C13" s="146">
        <v>0.01</v>
      </c>
      <c r="D13" s="146" t="s">
        <v>94</v>
      </c>
      <c r="E13" s="146" t="s">
        <v>106</v>
      </c>
      <c r="F13" s="147">
        <v>44764.703472222223</v>
      </c>
      <c r="G13" s="146">
        <v>1.46743</v>
      </c>
      <c r="H13" s="146" t="s">
        <v>103</v>
      </c>
      <c r="I13" s="147">
        <v>44767.043749999997</v>
      </c>
      <c r="J13" s="146">
        <v>1.4771000000000001</v>
      </c>
      <c r="K13" s="146" t="s">
        <v>83</v>
      </c>
      <c r="L13" s="146" t="s">
        <v>86</v>
      </c>
      <c r="M13" s="148"/>
      <c r="N13" s="149">
        <v>-6.69</v>
      </c>
    </row>
    <row r="14" spans="1:15">
      <c r="M14" s="136"/>
      <c r="N14" s="10"/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H23" s="146"/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M27" s="136">
        <f>SUM(M2:M26)</f>
        <v>2560.96</v>
      </c>
      <c r="N27" s="10">
        <f>SUM(N2:N26)</f>
        <v>-12.46</v>
      </c>
    </row>
    <row r="28" spans="1:15">
      <c r="L28" s="44" t="s">
        <v>37</v>
      </c>
      <c r="M28" s="136">
        <f>M27-N27</f>
        <v>2573.42</v>
      </c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60" t="s">
        <v>38</v>
      </c>
      <c r="D34" s="161"/>
      <c r="F34" s="162" t="s">
        <v>39</v>
      </c>
      <c r="G34" s="163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62" t="s">
        <v>56</v>
      </c>
      <c r="G57" s="163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3" zoomScaleSheetLayoutView="100" workbookViewId="0">
      <selection activeCell="Q17" sqref="Q17:Q18"/>
    </sheetView>
  </sheetViews>
  <sheetFormatPr defaultColWidth="8.875" defaultRowHeight="13.5"/>
  <sheetData>
    <row r="1" spans="1:1">
      <c r="A1" t="s">
        <v>108</v>
      </c>
    </row>
    <row r="25" spans="1:1">
      <c r="A25" t="s">
        <v>109</v>
      </c>
    </row>
    <row r="38" spans="1:2" ht="21">
      <c r="A38" s="139" t="s">
        <v>93</v>
      </c>
    </row>
    <row r="44" spans="1:2" ht="21">
      <c r="B44" s="139" t="s">
        <v>81</v>
      </c>
    </row>
    <row r="46" spans="1:2" ht="17.25">
      <c r="B46" s="140"/>
    </row>
    <row r="49" spans="1:1" ht="21">
      <c r="A49" s="139" t="s">
        <v>113</v>
      </c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SheetLayoutView="100" workbookViewId="0">
      <selection activeCell="G8" sqref="G8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114</v>
      </c>
    </row>
    <row r="9" spans="1:9">
      <c r="A9" t="s">
        <v>111</v>
      </c>
    </row>
    <row r="10" spans="1:9">
      <c r="A10" t="s">
        <v>112</v>
      </c>
    </row>
    <row r="12" spans="1:9">
      <c r="A12" t="s">
        <v>115</v>
      </c>
    </row>
    <row r="13" spans="1:9">
      <c r="A13" t="s">
        <v>116</v>
      </c>
    </row>
    <row r="15" spans="1:9">
      <c r="A15" t="s">
        <v>117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2022-07-25T01:27:35Z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