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1"/>
  </bookViews>
  <sheets>
    <sheet name="ルール＆合計" sheetId="1" r:id="rId1"/>
    <sheet name="2022年7月" sheetId="10" r:id="rId2"/>
    <sheet name="画像" sheetId="7" r:id="rId3"/>
    <sheet name="気づき" sheetId="9" r:id="rId4"/>
  </sheets>
  <calcPr calcId="144525"/>
</workbook>
</file>

<file path=xl/calcChain.xml><?xml version="1.0" encoding="utf-8"?>
<calcChain xmlns="http://schemas.openxmlformats.org/spreadsheetml/2006/main">
  <c r="N27" i="10" l="1"/>
  <c r="M28" i="10" s="1"/>
  <c r="M27" i="10"/>
  <c r="D9" i="1" l="1"/>
  <c r="G54" i="10" l="1"/>
  <c r="H54" i="10"/>
  <c r="I54" i="10"/>
  <c r="J63" i="10"/>
  <c r="D8" i="1"/>
  <c r="G8" i="1"/>
  <c r="H8" i="1" s="1"/>
  <c r="H17" i="1" s="1"/>
  <c r="I8" i="1"/>
  <c r="K8" i="1" s="1"/>
  <c r="K17" i="1" s="1"/>
  <c r="J8" i="1"/>
  <c r="J17" i="1" s="1"/>
  <c r="L8" i="1"/>
  <c r="L17" i="1" s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 s="1"/>
  <c r="I11" i="1"/>
  <c r="J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K11" i="1" l="1"/>
  <c r="G17" i="1"/>
  <c r="I17" i="1"/>
  <c r="D17" i="1"/>
  <c r="G3" i="1" l="1"/>
  <c r="B3" i="1"/>
  <c r="I3" i="1" s="1"/>
</calcChain>
</file>

<file path=xl/sharedStrings.xml><?xml version="1.0" encoding="utf-8"?>
<sst xmlns="http://schemas.openxmlformats.org/spreadsheetml/2006/main" count="175" uniqueCount="122">
  <si>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</si>
  <si>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</si>
  <si>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</si>
  <si>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</si>
  <si>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</si>
  <si>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</si>
  <si>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</si>
  <si>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</si>
  <si>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</si>
  <si>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</si>
  <si>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</si>
  <si>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</si>
  <si>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</si>
  <si>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</si>
  <si>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</si>
  <si>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</si>
  <si>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</si>
  <si>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</si>
  <si>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</si>
  <si>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</si>
  <si>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</si>
  <si>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</si>
  <si>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</si>
  <si>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</si>
  <si>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</si>
  <si>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</si>
  <si>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</si>
  <si>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</si>
  <si>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</si>
  <si>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</si>
  <si>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</si>
  <si>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</si>
  <si>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</si>
  <si>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</si>
  <si>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</si>
  <si>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</si>
  <si>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</si>
  <si>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</si>
  <si>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</si>
  <si>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</si>
  <si>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</si>
  <si>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</si>
  <si>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</si>
  <si>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</si>
  <si>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</si>
  <si>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</si>
  <si>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</si>
  <si>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</si>
  <si>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</si>
  <si>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</si>
  <si>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</si>
  <si>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</si>
  <si>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</si>
  <si>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</si>
  <si>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</si>
  <si>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</si>
  <si>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</si>
  <si>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</si>
  <si>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</si>
  <si>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</si>
  <si>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</si>
  <si>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</si>
  <si>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</si>
  <si>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</si>
  <si>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</si>
  <si>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</si>
  <si>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投資歴は１年ほど。ずっと何となく、見様見真似でトレードしていた。</t>
    <rPh sb="0" eb="2">
      <t>トウシ</t>
    </rPh>
    <rPh sb="2" eb="3">
      <t>レキ</t>
    </rPh>
    <rPh sb="5" eb="6">
      <t>ネン</t>
    </rPh>
    <rPh sb="12" eb="13">
      <t>ナン</t>
    </rPh>
    <rPh sb="17" eb="22">
      <t>ミヨウミマネ</t>
    </rPh>
    <phoneticPr fontId="13"/>
  </si>
  <si>
    <t>小さな金額でのトレードばかりなので、金額は大きくないが、負けてばかり。</t>
    <rPh sb="0" eb="1">
      <t>チイ</t>
    </rPh>
    <rPh sb="3" eb="5">
      <t>キンガク</t>
    </rPh>
    <rPh sb="18" eb="20">
      <t>キンガク</t>
    </rPh>
    <rPh sb="21" eb="22">
      <t>オオ</t>
    </rPh>
    <rPh sb="28" eb="29">
      <t>マ</t>
    </rPh>
    <phoneticPr fontId="13"/>
  </si>
  <si>
    <t>USDJPY</t>
    <phoneticPr fontId="13"/>
  </si>
  <si>
    <t>buy</t>
    <phoneticPr fontId="13"/>
  </si>
  <si>
    <t>FIB、EB</t>
    <phoneticPr fontId="13"/>
  </si>
  <si>
    <t>１H</t>
    <phoneticPr fontId="13"/>
  </si>
  <si>
    <t>1H</t>
    <phoneticPr fontId="13"/>
  </si>
  <si>
    <t>勝ち</t>
    <rPh sb="0" eb="1">
      <t>カ</t>
    </rPh>
    <phoneticPr fontId="13"/>
  </si>
  <si>
    <t>ERUAUD</t>
    <phoneticPr fontId="13"/>
  </si>
  <si>
    <t>sell</t>
    <phoneticPr fontId="13"/>
  </si>
  <si>
    <t>EB、PB、チャートパターン</t>
    <phoneticPr fontId="13"/>
  </si>
  <si>
    <t>１H</t>
    <phoneticPr fontId="13"/>
  </si>
  <si>
    <t>1H</t>
    <phoneticPr fontId="13"/>
  </si>
  <si>
    <t>TP</t>
    <phoneticPr fontId="13"/>
  </si>
  <si>
    <t>勝ち</t>
    <rPh sb="0" eb="1">
      <t>カ</t>
    </rPh>
    <phoneticPr fontId="13"/>
  </si>
  <si>
    <t>AUDUSD</t>
    <phoneticPr fontId="13"/>
  </si>
  <si>
    <t>SL</t>
    <phoneticPr fontId="13"/>
  </si>
  <si>
    <t>buy</t>
    <phoneticPr fontId="13"/>
  </si>
  <si>
    <t>EB、チャートパターン</t>
    <phoneticPr fontId="13"/>
  </si>
  <si>
    <t>負け</t>
    <rPh sb="0" eb="1">
      <t>マ</t>
    </rPh>
    <phoneticPr fontId="13"/>
  </si>
  <si>
    <t>勝ち</t>
    <rPh sb="0" eb="1">
      <t>カ</t>
    </rPh>
    <phoneticPr fontId="13"/>
  </si>
  <si>
    <t>(数量間違いのため）</t>
    <rPh sb="1" eb="3">
      <t>スウリョウ</t>
    </rPh>
    <rPh sb="3" eb="5">
      <t>マチガ</t>
    </rPh>
    <phoneticPr fontId="13"/>
  </si>
  <si>
    <t>CHFJPY</t>
    <phoneticPr fontId="13"/>
  </si>
  <si>
    <t>PB、チャートパターン</t>
    <phoneticPr fontId="13"/>
  </si>
  <si>
    <t>1H</t>
    <phoneticPr fontId="13"/>
  </si>
  <si>
    <t>損切</t>
    <rPh sb="0" eb="2">
      <t>ソンギリ</t>
    </rPh>
    <phoneticPr fontId="13"/>
  </si>
  <si>
    <t>PB、PB、チャートパターン</t>
    <phoneticPr fontId="13"/>
  </si>
  <si>
    <t>１５M</t>
    <phoneticPr fontId="13"/>
  </si>
  <si>
    <t>SL</t>
    <phoneticPr fontId="13"/>
  </si>
  <si>
    <t>負け</t>
    <rPh sb="0" eb="1">
      <t>マ</t>
    </rPh>
    <phoneticPr fontId="13"/>
  </si>
  <si>
    <t>AUDJPY</t>
    <phoneticPr fontId="13"/>
  </si>
  <si>
    <t>buy</t>
    <phoneticPr fontId="13"/>
  </si>
  <si>
    <t>1H</t>
    <phoneticPr fontId="13"/>
  </si>
  <si>
    <t>15M</t>
    <phoneticPr fontId="13"/>
  </si>
  <si>
    <t>4H</t>
    <phoneticPr fontId="13"/>
  </si>
  <si>
    <t>４H</t>
    <phoneticPr fontId="13"/>
  </si>
  <si>
    <t>TP</t>
    <phoneticPr fontId="13"/>
  </si>
  <si>
    <t>勝ち</t>
    <rPh sb="0" eb="1">
      <t>カ</t>
    </rPh>
    <phoneticPr fontId="13"/>
  </si>
  <si>
    <t>４H</t>
    <phoneticPr fontId="13"/>
  </si>
  <si>
    <t>sell</t>
    <phoneticPr fontId="13"/>
  </si>
  <si>
    <t>EURAUD</t>
    <phoneticPr fontId="13"/>
  </si>
  <si>
    <t>EURPBP</t>
    <phoneticPr fontId="13"/>
  </si>
  <si>
    <t>sell</t>
    <phoneticPr fontId="13"/>
  </si>
  <si>
    <t>H&amp;S、PB、EB</t>
    <phoneticPr fontId="13"/>
  </si>
  <si>
    <t>１H</t>
    <phoneticPr fontId="13"/>
  </si>
  <si>
    <t>30M</t>
    <phoneticPr fontId="13"/>
  </si>
  <si>
    <t>決済</t>
    <rPh sb="0" eb="2">
      <t>ケッサイ</t>
    </rPh>
    <phoneticPr fontId="13"/>
  </si>
  <si>
    <t>その後</t>
    <rPh sb="2" eb="3">
      <t>ゴ</t>
    </rPh>
    <phoneticPr fontId="13"/>
  </si>
  <si>
    <t>日足で見て、チャネルの中で下降の方向に向いているとみた。</t>
    <rPh sb="0" eb="1">
      <t>ヒ</t>
    </rPh>
    <rPh sb="1" eb="2">
      <t>アシ</t>
    </rPh>
    <rPh sb="3" eb="4">
      <t>ミ</t>
    </rPh>
    <rPh sb="11" eb="12">
      <t>ナカ</t>
    </rPh>
    <rPh sb="13" eb="15">
      <t>カコウ</t>
    </rPh>
    <rPh sb="16" eb="18">
      <t>ホウコウ</t>
    </rPh>
    <rPh sb="19" eb="20">
      <t>ム</t>
    </rPh>
    <phoneticPr fontId="13"/>
  </si>
  <si>
    <t>１H足でH＆Sを作ってきたとみた。</t>
    <rPh sb="2" eb="3">
      <t>アシ</t>
    </rPh>
    <rPh sb="8" eb="9">
      <t>ツク</t>
    </rPh>
    <phoneticPr fontId="13"/>
  </si>
  <si>
    <t>（セミナーで質問後、H＆Sだろうと回答をいただきました。ありがとうございました。）</t>
    <rPh sb="6" eb="8">
      <t>シツモン</t>
    </rPh>
    <rPh sb="8" eb="9">
      <t>ノチ</t>
    </rPh>
    <rPh sb="17" eb="19">
      <t>カイトウ</t>
    </rPh>
    <phoneticPr fontId="13"/>
  </si>
  <si>
    <t>が、その後なかなか下がらず、ヒゲの高値でSLになってしまっていた。</t>
    <rPh sb="4" eb="5">
      <t>ゴ</t>
    </rPh>
    <rPh sb="9" eb="10">
      <t>サ</t>
    </rPh>
    <rPh sb="17" eb="19">
      <t>タカネ</t>
    </rPh>
    <phoneticPr fontId="13"/>
  </si>
  <si>
    <t>抜けて３０MでEBを確認してエントリー。</t>
    <rPh sb="0" eb="1">
      <t>ヌ</t>
    </rPh>
    <rPh sb="10" eb="12">
      <t>カクニン</t>
    </rPh>
    <phoneticPr fontId="13"/>
  </si>
  <si>
    <t>エントリーしたEBが戻りにあたると勘違いしたことが敗因だと思う。</t>
    <rPh sb="10" eb="11">
      <t>モド</t>
    </rPh>
    <rPh sb="17" eb="19">
      <t>カンチガ</t>
    </rPh>
    <rPh sb="25" eb="27">
      <t>ハイイン</t>
    </rPh>
    <rPh sb="29" eb="30">
      <t>オモ</t>
    </rPh>
    <phoneticPr fontId="13"/>
  </si>
  <si>
    <t>もう少ししっかりした戻りを待ってエントリーするべきだった。</t>
    <rPh sb="2" eb="3">
      <t>スコ</t>
    </rPh>
    <rPh sb="10" eb="11">
      <t>モド</t>
    </rPh>
    <rPh sb="13" eb="14">
      <t>マ</t>
    </rPh>
    <phoneticPr fontId="13"/>
  </si>
  <si>
    <t>その後しばらく経過した後、大きく下落したのですごく残念。</t>
    <rPh sb="2" eb="3">
      <t>ゴ</t>
    </rPh>
    <rPh sb="7" eb="9">
      <t>ケイカ</t>
    </rPh>
    <rPh sb="11" eb="12">
      <t>ノチ</t>
    </rPh>
    <rPh sb="13" eb="14">
      <t>オオ</t>
    </rPh>
    <rPh sb="16" eb="18">
      <t>ゲラク</t>
    </rPh>
    <rPh sb="25" eb="27">
      <t>ザンネン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</si>
</sst>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00;[Red]\-#,##0.000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185" fontId="0" fillId="3" borderId="19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28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22" fontId="16" fillId="0" borderId="0" xfId="0" applyNumberFormat="1" applyFont="1">
      <alignment vertical="center"/>
    </xf>
    <xf numFmtId="185" fontId="16" fillId="0" borderId="0" xfId="0" applyNumberFormat="1" applyFont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vertical="center"/>
    </xf>
    <xf numFmtId="185" fontId="16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>
      <alignment vertical="center"/>
    </xf>
    <xf numFmtId="22" fontId="1" fillId="0" borderId="0" xfId="0" applyNumberFormat="1" applyFont="1">
      <alignment vertical="center"/>
    </xf>
    <xf numFmtId="185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0</xdr:rowOff>
    </xdr:from>
    <xdr:to>
      <xdr:col>14</xdr:col>
      <xdr:colOff>590550</xdr:colOff>
      <xdr:row>96</xdr:row>
      <xdr:rowOff>130125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63575"/>
          <a:ext cx="10058400" cy="355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161925</xdr:rowOff>
    </xdr:from>
    <xdr:to>
      <xdr:col>14</xdr:col>
      <xdr:colOff>590550</xdr:colOff>
      <xdr:row>43</xdr:row>
      <xdr:rowOff>196800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275"/>
          <a:ext cx="10058400" cy="355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20</xdr:row>
      <xdr:rowOff>130125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355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109500</xdr:rowOff>
    </xdr:from>
    <xdr:to>
      <xdr:col>14</xdr:col>
      <xdr:colOff>590550</xdr:colOff>
      <xdr:row>66</xdr:row>
      <xdr:rowOff>144375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34325"/>
          <a:ext cx="10058400" cy="355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C4" zoomScaleSheetLayoutView="100" workbookViewId="0">
      <selection activeCell="F12" sqref="F12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51" t="s">
        <v>0</v>
      </c>
      <c r="C1" s="152"/>
      <c r="D1" s="153"/>
      <c r="E1" s="120"/>
      <c r="F1" s="154" t="s">
        <v>0</v>
      </c>
      <c r="G1" s="155"/>
      <c r="H1" s="122"/>
    </row>
    <row r="2" spans="1:12" ht="25.5" customHeight="1">
      <c r="A2" s="123" t="s">
        <v>1</v>
      </c>
      <c r="B2" s="156">
        <v>100000</v>
      </c>
      <c r="C2" s="156"/>
      <c r="D2" s="156"/>
      <c r="E2" s="64" t="s">
        <v>2</v>
      </c>
      <c r="F2" s="157">
        <v>44743</v>
      </c>
      <c r="G2" s="158"/>
      <c r="H2" s="46"/>
      <c r="I2" s="46"/>
    </row>
    <row r="3" spans="1:12" ht="27" customHeight="1">
      <c r="A3" s="47" t="s">
        <v>3</v>
      </c>
      <c r="B3" s="159">
        <f>SUM(B2+D17)</f>
        <v>100000</v>
      </c>
      <c r="C3" s="159"/>
      <c r="D3" s="160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>
        <v>0</v>
      </c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>SUM(B9-C9)</f>
        <v>0</v>
      </c>
      <c r="E9" s="76"/>
      <c r="F9" s="76">
        <v>7</v>
      </c>
      <c r="G9" s="68">
        <f t="shared" si="1"/>
        <v>7</v>
      </c>
      <c r="H9" s="70">
        <f t="shared" si="2"/>
        <v>0</v>
      </c>
      <c r="I9" s="71" t="e">
        <f t="shared" si="3"/>
        <v>#DIV/0!</v>
      </c>
      <c r="J9" s="71">
        <f t="shared" si="4"/>
        <v>0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>
        <v>7</v>
      </c>
      <c r="F11" s="76">
        <v>5</v>
      </c>
      <c r="G11" s="68">
        <f t="shared" si="1"/>
        <v>12</v>
      </c>
      <c r="H11" s="70">
        <f t="shared" si="2"/>
        <v>0.58333333333333337</v>
      </c>
      <c r="I11" s="71">
        <f t="shared" si="3"/>
        <v>0</v>
      </c>
      <c r="J11" s="71">
        <f t="shared" si="4"/>
        <v>0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7</v>
      </c>
      <c r="F17" s="92">
        <f t="shared" si="7"/>
        <v>12</v>
      </c>
      <c r="G17" s="91">
        <f t="shared" si="7"/>
        <v>19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SheetLayoutView="100" workbookViewId="0">
      <pane activePane="bottomRight" state="frozen"/>
      <selection activeCell="D20" sqref="D20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3" max="13" width="10" style="135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134" t="s">
        <v>34</v>
      </c>
      <c r="N1" s="126" t="s">
        <v>35</v>
      </c>
      <c r="O1" s="41" t="s">
        <v>36</v>
      </c>
    </row>
    <row r="2" spans="1:15" s="141" customFormat="1" ht="13.5" customHeight="1">
      <c r="A2" s="141" t="s">
        <v>68</v>
      </c>
      <c r="B2" s="141" t="s">
        <v>69</v>
      </c>
      <c r="C2" s="141">
        <v>5</v>
      </c>
      <c r="D2" s="141" t="s">
        <v>70</v>
      </c>
      <c r="E2" s="141" t="s">
        <v>71</v>
      </c>
      <c r="F2" s="142">
        <v>44746.692361111112</v>
      </c>
      <c r="G2" s="141">
        <v>135.50200000000001</v>
      </c>
      <c r="H2" s="141" t="s">
        <v>72</v>
      </c>
      <c r="I2" s="142">
        <v>44747.604166666664</v>
      </c>
      <c r="J2" s="141">
        <v>136.12</v>
      </c>
      <c r="L2" s="141" t="s">
        <v>73</v>
      </c>
      <c r="M2" s="143">
        <v>2270.06</v>
      </c>
    </row>
    <row r="3" spans="1:15" s="141" customFormat="1">
      <c r="A3" s="141" t="s">
        <v>74</v>
      </c>
      <c r="B3" s="141" t="s">
        <v>75</v>
      </c>
      <c r="C3" s="141">
        <v>1</v>
      </c>
      <c r="D3" s="141" t="s">
        <v>76</v>
      </c>
      <c r="E3" s="141" t="s">
        <v>77</v>
      </c>
      <c r="F3" s="142">
        <v>44749.694444444445</v>
      </c>
      <c r="G3" s="141">
        <v>1.49098</v>
      </c>
      <c r="H3" s="141" t="s">
        <v>78</v>
      </c>
      <c r="I3" s="142">
        <v>44749.799305555556</v>
      </c>
      <c r="J3" s="141">
        <v>1.4870300000000001</v>
      </c>
      <c r="K3" s="141" t="s">
        <v>79</v>
      </c>
      <c r="L3" s="141" t="s">
        <v>80</v>
      </c>
      <c r="M3" s="143">
        <v>270.06</v>
      </c>
      <c r="N3" s="144"/>
    </row>
    <row r="4" spans="1:15" s="141" customFormat="1">
      <c r="A4" s="141" t="s">
        <v>81</v>
      </c>
      <c r="B4" s="141" t="s">
        <v>83</v>
      </c>
      <c r="C4" s="141">
        <v>1</v>
      </c>
      <c r="D4" s="141" t="s">
        <v>84</v>
      </c>
      <c r="F4" s="142">
        <v>44755.472222222219</v>
      </c>
      <c r="G4" s="141">
        <v>0.67725000000000002</v>
      </c>
      <c r="H4" s="141" t="s">
        <v>72</v>
      </c>
      <c r="I4" s="142">
        <v>44749.474999999999</v>
      </c>
      <c r="J4" s="141">
        <v>0.67713000000000001</v>
      </c>
      <c r="K4" s="141" t="s">
        <v>87</v>
      </c>
      <c r="L4" s="141" t="s">
        <v>86</v>
      </c>
      <c r="M4" s="145">
        <v>13</v>
      </c>
      <c r="N4" s="144"/>
    </row>
    <row r="5" spans="1:15" s="141" customFormat="1">
      <c r="A5" s="141" t="s">
        <v>81</v>
      </c>
      <c r="B5" s="141" t="s">
        <v>83</v>
      </c>
      <c r="C5" s="141">
        <v>0.01</v>
      </c>
      <c r="D5" s="141" t="s">
        <v>84</v>
      </c>
      <c r="F5" s="142">
        <v>44755.472222222219</v>
      </c>
      <c r="G5" s="141">
        <v>0.67730999999999997</v>
      </c>
      <c r="H5" s="141" t="s">
        <v>72</v>
      </c>
      <c r="I5" s="142">
        <v>44749.645833333336</v>
      </c>
      <c r="J5" s="141">
        <v>0.67713000000000001</v>
      </c>
      <c r="K5" s="141" t="s">
        <v>82</v>
      </c>
      <c r="L5" s="141" t="s">
        <v>85</v>
      </c>
      <c r="N5" s="145">
        <v>-0.18</v>
      </c>
    </row>
    <row r="6" spans="1:15" s="141" customFormat="1">
      <c r="A6" s="150" t="s">
        <v>88</v>
      </c>
      <c r="B6" s="141" t="s">
        <v>75</v>
      </c>
      <c r="C6" s="141">
        <v>0.01</v>
      </c>
      <c r="D6" s="141" t="s">
        <v>89</v>
      </c>
      <c r="E6" s="141" t="s">
        <v>90</v>
      </c>
      <c r="F6" s="142">
        <v>44756.598611111112</v>
      </c>
      <c r="G6" s="141">
        <v>141.364</v>
      </c>
      <c r="H6" s="141" t="s">
        <v>90</v>
      </c>
      <c r="I6" s="142">
        <v>44750.695138888892</v>
      </c>
      <c r="J6" s="141">
        <v>140.92599999999999</v>
      </c>
      <c r="K6" s="141" t="s">
        <v>91</v>
      </c>
      <c r="L6" s="141" t="s">
        <v>85</v>
      </c>
      <c r="N6" s="145">
        <v>-3.14</v>
      </c>
    </row>
    <row r="7" spans="1:15" s="141" customFormat="1">
      <c r="A7" s="141" t="s">
        <v>68</v>
      </c>
      <c r="B7" s="141" t="s">
        <v>75</v>
      </c>
      <c r="C7" s="141">
        <v>0.01</v>
      </c>
      <c r="D7" s="141" t="s">
        <v>92</v>
      </c>
      <c r="E7" s="141" t="s">
        <v>93</v>
      </c>
      <c r="F7" s="142">
        <v>44757.634027777778</v>
      </c>
      <c r="G7" s="141">
        <v>138.63999999999999</v>
      </c>
      <c r="H7" s="141" t="s">
        <v>93</v>
      </c>
      <c r="I7" s="142">
        <v>44757.645833333336</v>
      </c>
      <c r="J7" s="141">
        <v>138.54400000000001</v>
      </c>
      <c r="K7" s="141" t="s">
        <v>94</v>
      </c>
      <c r="L7" s="141" t="s">
        <v>95</v>
      </c>
      <c r="N7" s="143">
        <v>-1.22</v>
      </c>
    </row>
    <row r="8" spans="1:15" s="141" customFormat="1">
      <c r="A8" s="141" t="s">
        <v>68</v>
      </c>
      <c r="B8" s="141" t="s">
        <v>75</v>
      </c>
      <c r="C8" s="141">
        <v>0.01</v>
      </c>
      <c r="D8" s="141" t="s">
        <v>92</v>
      </c>
      <c r="E8" s="141" t="s">
        <v>93</v>
      </c>
      <c r="F8" s="142">
        <v>44757.636805555558</v>
      </c>
      <c r="G8" s="141">
        <v>138.63900000000001</v>
      </c>
      <c r="H8" s="141" t="s">
        <v>93</v>
      </c>
      <c r="I8" s="142">
        <v>44757.645833333336</v>
      </c>
      <c r="J8" s="141">
        <v>138.44300000000001</v>
      </c>
      <c r="K8" s="141" t="s">
        <v>94</v>
      </c>
      <c r="L8" s="141" t="s">
        <v>95</v>
      </c>
      <c r="N8" s="143">
        <v>-1.23</v>
      </c>
    </row>
    <row r="9" spans="1:15" s="141" customFormat="1">
      <c r="A9" s="141" t="s">
        <v>96</v>
      </c>
      <c r="B9" s="141" t="s">
        <v>97</v>
      </c>
      <c r="C9" s="141">
        <v>0.01</v>
      </c>
      <c r="D9" s="141" t="s">
        <v>92</v>
      </c>
      <c r="E9" s="141" t="s">
        <v>98</v>
      </c>
      <c r="F9" s="142">
        <v>44758.647222222222</v>
      </c>
      <c r="G9" s="141">
        <v>93.709000000000003</v>
      </c>
      <c r="H9" s="141" t="s">
        <v>99</v>
      </c>
      <c r="I9" s="142">
        <v>44758.750694444447</v>
      </c>
      <c r="J9" s="141">
        <v>93.953999999999994</v>
      </c>
      <c r="L9" s="141" t="s">
        <v>73</v>
      </c>
      <c r="M9" s="145">
        <v>1.8</v>
      </c>
      <c r="N9" s="144"/>
    </row>
    <row r="10" spans="1:15" s="141" customFormat="1">
      <c r="A10" s="141" t="s">
        <v>96</v>
      </c>
      <c r="B10" s="141" t="s">
        <v>97</v>
      </c>
      <c r="C10" s="141">
        <v>0.01</v>
      </c>
      <c r="D10" s="141" t="s">
        <v>92</v>
      </c>
      <c r="E10" s="141" t="s">
        <v>98</v>
      </c>
      <c r="F10" s="142">
        <v>44759.69027777778</v>
      </c>
      <c r="G10" s="141">
        <v>93.72</v>
      </c>
      <c r="H10" s="141" t="s">
        <v>99</v>
      </c>
      <c r="I10" s="142">
        <v>44758.750694444447</v>
      </c>
      <c r="J10" s="141">
        <v>93.956000000000003</v>
      </c>
      <c r="L10" s="141" t="s">
        <v>73</v>
      </c>
      <c r="M10" s="145">
        <v>1.71</v>
      </c>
      <c r="N10" s="144"/>
    </row>
    <row r="11" spans="1:15" s="141" customFormat="1">
      <c r="A11" s="141" t="s">
        <v>96</v>
      </c>
      <c r="B11" s="141" t="s">
        <v>97</v>
      </c>
      <c r="C11" s="141">
        <v>0.01</v>
      </c>
      <c r="D11" s="141" t="s">
        <v>92</v>
      </c>
      <c r="E11" s="141" t="s">
        <v>98</v>
      </c>
      <c r="F11" s="142">
        <v>44760.691666666666</v>
      </c>
      <c r="G11" s="141">
        <v>93.804000000000002</v>
      </c>
      <c r="H11" s="141" t="s">
        <v>99</v>
      </c>
      <c r="I11" s="142">
        <v>44758.750694444447</v>
      </c>
      <c r="J11" s="141">
        <v>93.957999999999998</v>
      </c>
      <c r="L11" s="141" t="s">
        <v>73</v>
      </c>
      <c r="M11" s="145">
        <v>1.1599999999999999</v>
      </c>
      <c r="N11" s="144"/>
    </row>
    <row r="12" spans="1:15" s="141" customFormat="1">
      <c r="A12" s="141" t="s">
        <v>96</v>
      </c>
      <c r="B12" s="141" t="s">
        <v>97</v>
      </c>
      <c r="C12" s="141">
        <v>0.01</v>
      </c>
      <c r="D12" s="141" t="s">
        <v>92</v>
      </c>
      <c r="E12" s="141" t="s">
        <v>100</v>
      </c>
      <c r="F12" s="142">
        <v>44761.695138888892</v>
      </c>
      <c r="G12" s="141">
        <v>94.852000000000004</v>
      </c>
      <c r="H12" s="141" t="s">
        <v>101</v>
      </c>
      <c r="I12" s="142">
        <v>44761.818055555559</v>
      </c>
      <c r="J12" s="141">
        <v>95.33</v>
      </c>
      <c r="K12" s="141" t="s">
        <v>102</v>
      </c>
      <c r="L12" s="141" t="s">
        <v>103</v>
      </c>
      <c r="M12" s="145">
        <v>3.17</v>
      </c>
      <c r="N12" s="144"/>
    </row>
    <row r="13" spans="1:15" s="141" customFormat="1">
      <c r="A13" s="141" t="s">
        <v>106</v>
      </c>
      <c r="B13" s="141" t="s">
        <v>105</v>
      </c>
      <c r="C13" s="141">
        <v>0.01</v>
      </c>
      <c r="D13" s="141" t="s">
        <v>92</v>
      </c>
      <c r="E13" s="141" t="s">
        <v>104</v>
      </c>
      <c r="F13" s="142">
        <v>44764.703472222223</v>
      </c>
      <c r="G13" s="141">
        <v>1.46743</v>
      </c>
      <c r="H13" s="141" t="s">
        <v>101</v>
      </c>
      <c r="I13" s="142">
        <v>44767.043749999997</v>
      </c>
      <c r="J13" s="141">
        <v>1.4771000000000001</v>
      </c>
      <c r="K13" s="141" t="s">
        <v>82</v>
      </c>
      <c r="L13" s="141" t="s">
        <v>85</v>
      </c>
      <c r="M13" s="145"/>
      <c r="N13" s="144">
        <v>-6.69</v>
      </c>
    </row>
    <row r="14" spans="1:15" s="146" customFormat="1">
      <c r="A14" s="146" t="s">
        <v>107</v>
      </c>
      <c r="B14" s="146" t="s">
        <v>108</v>
      </c>
      <c r="C14" s="146">
        <v>0.01</v>
      </c>
      <c r="D14" s="146" t="s">
        <v>109</v>
      </c>
      <c r="E14" s="146" t="s">
        <v>110</v>
      </c>
      <c r="F14" s="147">
        <v>44767.730555555558</v>
      </c>
      <c r="G14" s="146">
        <v>0.84846999999999995</v>
      </c>
      <c r="H14" s="146" t="s">
        <v>111</v>
      </c>
      <c r="I14" s="147">
        <v>44767.734722222223</v>
      </c>
      <c r="J14" s="146">
        <v>0.84914999999999996</v>
      </c>
      <c r="K14" s="146" t="s">
        <v>112</v>
      </c>
      <c r="L14" s="146" t="s">
        <v>85</v>
      </c>
      <c r="M14" s="148"/>
      <c r="N14" s="149">
        <v>-0.81</v>
      </c>
    </row>
    <row r="15" spans="1:15">
      <c r="M15" s="136"/>
      <c r="N15" s="10"/>
    </row>
    <row r="16" spans="1:15">
      <c r="M16" s="136"/>
      <c r="N16" s="10"/>
    </row>
    <row r="17" spans="1:15">
      <c r="M17" s="136"/>
      <c r="N17" s="10"/>
    </row>
    <row r="18" spans="1:15">
      <c r="M18" s="136"/>
      <c r="N18" s="10"/>
    </row>
    <row r="19" spans="1:15">
      <c r="M19" s="136"/>
      <c r="N19" s="10"/>
    </row>
    <row r="20" spans="1:15">
      <c r="M20" s="136"/>
      <c r="N20" s="10"/>
    </row>
    <row r="21" spans="1:15">
      <c r="M21" s="136"/>
      <c r="N21" s="10"/>
    </row>
    <row r="22" spans="1:15">
      <c r="M22" s="136"/>
      <c r="N22" s="10"/>
    </row>
    <row r="23" spans="1:15">
      <c r="H23" s="146"/>
      <c r="M23" s="136"/>
      <c r="N23" s="10"/>
    </row>
    <row r="24" spans="1:15">
      <c r="M24" s="136"/>
      <c r="N24" s="10"/>
    </row>
    <row r="25" spans="1:15">
      <c r="M25" s="136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7"/>
      <c r="N26" s="43"/>
      <c r="O26" s="42"/>
    </row>
    <row r="27" spans="1:15">
      <c r="M27" s="136">
        <f>SUM(M2:M26)</f>
        <v>2560.96</v>
      </c>
      <c r="N27" s="10">
        <f>SUM(N2:N26)</f>
        <v>-13.270000000000001</v>
      </c>
    </row>
    <row r="28" spans="1:15">
      <c r="L28" s="44" t="s">
        <v>37</v>
      </c>
      <c r="M28" s="136">
        <f>M27-N27</f>
        <v>2574.23</v>
      </c>
      <c r="N28" s="10"/>
    </row>
    <row r="29" spans="1:15">
      <c r="M29" s="136"/>
      <c r="N29" s="10"/>
    </row>
    <row r="31" spans="1:15">
      <c r="L31" s="11"/>
      <c r="M31" s="138"/>
      <c r="N31" s="12"/>
    </row>
    <row r="34" spans="3:9">
      <c r="C34" s="161" t="s">
        <v>38</v>
      </c>
      <c r="D34" s="162"/>
      <c r="F34" s="163" t="s">
        <v>39</v>
      </c>
      <c r="G34" s="164"/>
      <c r="H34" s="28" t="s">
        <v>40</v>
      </c>
      <c r="I34" s="31" t="s">
        <v>41</v>
      </c>
    </row>
    <row r="35" spans="3:9">
      <c r="C35" s="5" t="s">
        <v>42</v>
      </c>
      <c r="D35" s="6"/>
      <c r="F35" s="5"/>
      <c r="G35" s="15"/>
      <c r="H35" s="21"/>
      <c r="I35" s="24"/>
    </row>
    <row r="36" spans="3:9">
      <c r="C36" s="2" t="s">
        <v>43</v>
      </c>
      <c r="D36" s="1"/>
      <c r="F36" s="2"/>
      <c r="G36" s="17"/>
      <c r="H36" s="22"/>
      <c r="I36" s="18"/>
    </row>
    <row r="37" spans="3:9">
      <c r="C37" s="2" t="s">
        <v>44</v>
      </c>
      <c r="D37" s="1"/>
      <c r="F37" s="2"/>
      <c r="G37" s="17"/>
      <c r="H37" s="22"/>
      <c r="I37" s="18"/>
    </row>
    <row r="38" spans="3:9">
      <c r="C38" s="2" t="s">
        <v>45</v>
      </c>
      <c r="D38" s="1"/>
      <c r="F38" s="2"/>
      <c r="G38" s="17"/>
      <c r="H38" s="22"/>
      <c r="I38" s="18"/>
    </row>
    <row r="39" spans="3:9">
      <c r="C39" s="2" t="s">
        <v>46</v>
      </c>
      <c r="D39" s="1"/>
      <c r="F39" s="2"/>
      <c r="G39" s="17"/>
      <c r="H39" s="22"/>
      <c r="I39" s="18"/>
    </row>
    <row r="40" spans="3:9">
      <c r="C40" s="2" t="s">
        <v>47</v>
      </c>
      <c r="D40" s="4"/>
      <c r="F40" s="2"/>
      <c r="G40" s="17"/>
      <c r="H40" s="22"/>
      <c r="I40" s="18"/>
    </row>
    <row r="41" spans="3:9">
      <c r="C41" s="2" t="s">
        <v>48</v>
      </c>
      <c r="D41" s="1"/>
      <c r="F41" s="2"/>
      <c r="G41" s="17"/>
      <c r="H41" s="22"/>
      <c r="I41" s="18"/>
    </row>
    <row r="42" spans="3:9">
      <c r="C42" s="8" t="s">
        <v>49</v>
      </c>
      <c r="D42" s="9"/>
      <c r="F42" s="2"/>
      <c r="G42" s="17"/>
      <c r="H42" s="22"/>
      <c r="I42" s="18"/>
    </row>
    <row r="43" spans="3:9">
      <c r="C43" s="2" t="s">
        <v>50</v>
      </c>
      <c r="D43" s="1"/>
      <c r="F43" s="2"/>
      <c r="G43" s="17"/>
      <c r="H43" s="22"/>
      <c r="I43" s="18"/>
    </row>
    <row r="44" spans="3:9">
      <c r="C44" s="2" t="s">
        <v>51</v>
      </c>
      <c r="D44" s="4"/>
      <c r="F44" s="2"/>
      <c r="G44" s="17"/>
      <c r="H44" s="22"/>
      <c r="I44" s="18"/>
    </row>
    <row r="45" spans="3:9">
      <c r="C45" s="2" t="s">
        <v>52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53</v>
      </c>
      <c r="D48" s="1"/>
      <c r="F48" s="2"/>
      <c r="G48" s="17"/>
      <c r="H48" s="22"/>
      <c r="I48" s="18"/>
    </row>
    <row r="49" spans="3:10">
      <c r="C49" s="2" t="s">
        <v>54</v>
      </c>
      <c r="D49" s="1"/>
      <c r="F49" s="2"/>
      <c r="G49" s="17"/>
      <c r="H49" s="22"/>
      <c r="I49" s="18"/>
    </row>
    <row r="50" spans="3:10">
      <c r="C50" s="2" t="s">
        <v>55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63" t="s">
        <v>56</v>
      </c>
      <c r="G57" s="164"/>
      <c r="H57" s="28" t="s">
        <v>40</v>
      </c>
      <c r="I57" s="29" t="s">
        <v>41</v>
      </c>
      <c r="J57" s="30" t="s">
        <v>57</v>
      </c>
    </row>
    <row r="58" spans="3:10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37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B75"/>
  <sheetViews>
    <sheetView topLeftCell="A76" zoomScaleSheetLayoutView="100" workbookViewId="0">
      <selection activeCell="Q52" sqref="Q52"/>
    </sheetView>
  </sheetViews>
  <sheetFormatPr defaultColWidth="8.875" defaultRowHeight="13.5"/>
  <sheetData>
    <row r="38" spans="1:2" ht="21">
      <c r="A38" s="139"/>
    </row>
    <row r="44" spans="1:2" ht="21">
      <c r="B44" s="139"/>
    </row>
    <row r="46" spans="1:2" ht="17.25">
      <c r="B46" s="140"/>
    </row>
    <row r="49" spans="1:1" ht="21">
      <c r="A49" s="139"/>
    </row>
    <row r="75" spans="1:1" ht="21">
      <c r="A75" s="139" t="s">
        <v>113</v>
      </c>
    </row>
  </sheetData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7" zoomScaleSheetLayoutView="100" workbookViewId="0">
      <selection activeCell="H17" sqref="H17"/>
    </sheetView>
  </sheetViews>
  <sheetFormatPr defaultColWidth="8.875" defaultRowHeight="13.5"/>
  <sheetData>
    <row r="1" spans="1:9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66</v>
      </c>
      <c r="D3" s="127"/>
    </row>
    <row r="4" spans="1:9">
      <c r="A4" s="133" t="s">
        <v>67</v>
      </c>
    </row>
    <row r="7" spans="1:9">
      <c r="A7" t="s">
        <v>65</v>
      </c>
    </row>
    <row r="8" spans="1:9">
      <c r="A8" t="s">
        <v>114</v>
      </c>
    </row>
    <row r="9" spans="1:9">
      <c r="A9" t="s">
        <v>115</v>
      </c>
    </row>
    <row r="10" spans="1:9">
      <c r="A10" t="s">
        <v>118</v>
      </c>
    </row>
    <row r="11" spans="1:9">
      <c r="A11" t="s">
        <v>116</v>
      </c>
    </row>
    <row r="13" spans="1:9">
      <c r="A13" t="s">
        <v>117</v>
      </c>
    </row>
    <row r="15" spans="1:9">
      <c r="A15" t="s">
        <v>119</v>
      </c>
    </row>
    <row r="16" spans="1:9">
      <c r="A16" t="s">
        <v>120</v>
      </c>
    </row>
    <row r="18" spans="1:1">
      <c r="A18" t="s">
        <v>121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2022年7月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2022-07-27T07:23:05Z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