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ルール＆合計" sheetId="1" r:id="rId1"/>
    <sheet name="2022年7月" sheetId="10" r:id="rId2"/>
    <sheet name="画像" sheetId="7" r:id="rId3"/>
    <sheet name="気づき" sheetId="9" r:id="rId4"/>
  </sheets>
  <calcPr calcId="144525"/>
</workbook>
</file>

<file path=xl/calcChain.xml><?xml version="1.0" encoding="utf-8"?>
<calcChain xmlns="http://schemas.openxmlformats.org/spreadsheetml/2006/main">
  <c r="M27" i="10" l="1"/>
  <c r="D9" i="1" l="1"/>
  <c r="G54" i="10" l="1"/>
  <c r="H54" i="10"/>
  <c r="I54" i="10"/>
  <c r="J63" i="10"/>
  <c r="D8" i="1"/>
  <c r="G8" i="1"/>
  <c r="H8" i="1" s="1"/>
  <c r="H17" i="1" s="1"/>
  <c r="I8" i="1"/>
  <c r="K8" i="1" s="1"/>
  <c r="K17" i="1" s="1"/>
  <c r="J8" i="1"/>
  <c r="J17" i="1" s="1"/>
  <c r="L8" i="1"/>
  <c r="L17" i="1" s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/>
  <c r="I11" i="1"/>
  <c r="K11" i="1" s="1"/>
  <c r="J11" i="1"/>
  <c r="L11" i="1"/>
  <c r="D12" i="1"/>
  <c r="G12" i="1"/>
  <c r="H12" i="1"/>
  <c r="I12" i="1"/>
  <c r="K12" i="1" s="1"/>
  <c r="J12" i="1"/>
  <c r="L12" i="1"/>
  <c r="D13" i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G17" i="1" l="1"/>
  <c r="I17" i="1"/>
  <c r="D17" i="1"/>
  <c r="G3" i="1" l="1"/>
  <c r="B3" i="1"/>
  <c r="I3" i="1" s="1"/>
</calcChain>
</file>

<file path=xl/sharedStrings.xml><?xml version="1.0" encoding="utf-8"?>
<sst xmlns="http://schemas.openxmlformats.org/spreadsheetml/2006/main" count="96" uniqueCount="83">
  <si>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</si>
  <si>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</si>
  <si>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</si>
  <si>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</si>
  <si>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</si>
  <si>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</si>
  <si>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</si>
  <si>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</si>
  <si>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</si>
  <si>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</si>
  <si>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</si>
  <si>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</si>
  <si>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</si>
  <si>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</si>
  <si>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</si>
  <si>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</si>
  <si>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</si>
  <si>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</si>
  <si>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</si>
  <si>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</si>
  <si>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</si>
  <si>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</si>
  <si>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</si>
  <si>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</si>
  <si>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</si>
  <si>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</si>
  <si>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</si>
  <si>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</si>
  <si>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</si>
  <si>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</si>
  <si>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</si>
  <si>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</si>
  <si>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</si>
  <si>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</si>
  <si>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</si>
  <si>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</si>
  <si>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</si>
  <si>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</si>
  <si>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</si>
  <si>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</si>
  <si>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</si>
  <si>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</si>
  <si>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</si>
  <si>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</si>
  <si>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</si>
  <si>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</si>
  <si>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</si>
  <si>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</si>
  <si>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</si>
  <si>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</si>
  <si>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</si>
  <si>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</si>
  <si>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</si>
  <si>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</si>
  <si>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</si>
  <si>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</si>
  <si>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</si>
  <si>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</si>
  <si>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</si>
  <si>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</si>
  <si>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</si>
  <si>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</si>
  <si>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</si>
  <si>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</si>
  <si>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</si>
  <si>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</si>
  <si>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投資歴は１年ほど。ずっと何となく、見様見真似でトレードしていた。</t>
    <rPh sb="0" eb="2">
      <t>トウシ</t>
    </rPh>
    <rPh sb="2" eb="3">
      <t>レキ</t>
    </rPh>
    <rPh sb="5" eb="6">
      <t>ネン</t>
    </rPh>
    <rPh sb="12" eb="13">
      <t>ナン</t>
    </rPh>
    <rPh sb="17" eb="22">
      <t>ミヨウミマネ</t>
    </rPh>
    <phoneticPr fontId="13"/>
  </si>
  <si>
    <t>小さな金額でのトレードばかりなので、金額は大きくないが、負けてばかり。</t>
    <rPh sb="0" eb="1">
      <t>チイ</t>
    </rPh>
    <rPh sb="3" eb="5">
      <t>キンガク</t>
    </rPh>
    <rPh sb="18" eb="20">
      <t>キンガク</t>
    </rPh>
    <rPh sb="21" eb="22">
      <t>オオ</t>
    </rPh>
    <rPh sb="28" eb="29">
      <t>マ</t>
    </rPh>
    <phoneticPr fontId="13"/>
  </si>
  <si>
    <t>USDJPY</t>
    <phoneticPr fontId="13"/>
  </si>
  <si>
    <t>buy</t>
    <phoneticPr fontId="13"/>
  </si>
  <si>
    <t>FIB、EB</t>
    <phoneticPr fontId="13"/>
  </si>
  <si>
    <t>１H</t>
    <phoneticPr fontId="13"/>
  </si>
  <si>
    <t>1H</t>
    <phoneticPr fontId="13"/>
  </si>
  <si>
    <t>勝ち</t>
    <rPh sb="0" eb="1">
      <t>カ</t>
    </rPh>
    <phoneticPr fontId="13"/>
  </si>
  <si>
    <t>これまで一度に0.01しか賭けてこなかったが、今回5.0でトレードしたこともあり、初めて大きな利益を得た。</t>
    <rPh sb="4" eb="6">
      <t>イチド</t>
    </rPh>
    <rPh sb="13" eb="14">
      <t>カ</t>
    </rPh>
    <rPh sb="23" eb="25">
      <t>コンカイ</t>
    </rPh>
    <rPh sb="41" eb="42">
      <t>ハジ</t>
    </rPh>
    <rPh sb="44" eb="45">
      <t>オオ</t>
    </rPh>
    <rPh sb="47" eb="49">
      <t>リエキ</t>
    </rPh>
    <rPh sb="50" eb="51">
      <t>エ</t>
    </rPh>
    <phoneticPr fontId="13"/>
  </si>
  <si>
    <t>正直にうれしい。</t>
    <rPh sb="0" eb="2">
      <t>ショウジキ</t>
    </rPh>
    <phoneticPr fontId="13"/>
  </si>
  <si>
    <t>136.300辺りで決済すればベストだったけれど、チャートを確認したときには下がりはじめており、</t>
    <rPh sb="7" eb="8">
      <t>アタ</t>
    </rPh>
    <rPh sb="10" eb="12">
      <t>ケッサイ</t>
    </rPh>
    <rPh sb="30" eb="32">
      <t>カクニン</t>
    </rPh>
    <rPh sb="38" eb="39">
      <t>サ</t>
    </rPh>
    <phoneticPr fontId="13"/>
  </si>
  <si>
    <t>その時、もう少ししたらまた上がるだろうとズルズル引きずり、結果、一旦は０近くまで下がってしまった。</t>
    <rPh sb="2" eb="3">
      <t>トキ</t>
    </rPh>
    <rPh sb="6" eb="7">
      <t>スコ</t>
    </rPh>
    <rPh sb="13" eb="14">
      <t>ア</t>
    </rPh>
    <rPh sb="24" eb="25">
      <t>ヒ</t>
    </rPh>
    <rPh sb="29" eb="31">
      <t>ケッカ</t>
    </rPh>
    <rPh sb="32" eb="34">
      <t>イッタン</t>
    </rPh>
    <rPh sb="36" eb="37">
      <t>チカ</t>
    </rPh>
    <rPh sb="40" eb="41">
      <t>サ</t>
    </rPh>
    <phoneticPr fontId="13"/>
  </si>
  <si>
    <t>途中で調整が入る等の頭がなかったため、高い利益が出た時点で決済をすべきだった。</t>
    <rPh sb="0" eb="2">
      <t>トチュウ</t>
    </rPh>
    <rPh sb="3" eb="5">
      <t>チョウセイ</t>
    </rPh>
    <rPh sb="6" eb="7">
      <t>ハイ</t>
    </rPh>
    <rPh sb="8" eb="9">
      <t>ナド</t>
    </rPh>
    <rPh sb="10" eb="11">
      <t>アタマ</t>
    </rPh>
    <rPh sb="19" eb="20">
      <t>タカ</t>
    </rPh>
    <rPh sb="21" eb="23">
      <t>リエキ</t>
    </rPh>
    <rPh sb="24" eb="25">
      <t>デ</t>
    </rPh>
    <rPh sb="26" eb="28">
      <t>ジテン</t>
    </rPh>
    <rPh sb="29" eb="31">
      <t>ケッサイ</t>
    </rPh>
    <phoneticPr fontId="13"/>
  </si>
  <si>
    <t>その後再度上昇したので、136.120で決済できて運がよかった。</t>
    <rPh sb="2" eb="3">
      <t>ゴ</t>
    </rPh>
    <rPh sb="3" eb="5">
      <t>サイド</t>
    </rPh>
    <rPh sb="5" eb="7">
      <t>ジョウショウ</t>
    </rPh>
    <rPh sb="20" eb="22">
      <t>ケッサイ</t>
    </rPh>
    <rPh sb="25" eb="26">
      <t>ウン</t>
    </rPh>
    <phoneticPr fontId="13"/>
  </si>
  <si>
    <t>トレンド中に調整等が入ることをしっかり頭にいれておきたい。</t>
    <rPh sb="4" eb="5">
      <t>ナカ</t>
    </rPh>
    <rPh sb="6" eb="8">
      <t>チョウセイ</t>
    </rPh>
    <rPh sb="8" eb="9">
      <t>ナド</t>
    </rPh>
    <rPh sb="10" eb="11">
      <t>ハイ</t>
    </rPh>
    <rPh sb="19" eb="20">
      <t>アタマ</t>
    </rPh>
    <phoneticPr fontId="13"/>
  </si>
  <si>
    <t>そのためには調整が入るだろう位置などをエントリーした地点で、予測しておく、決済価格を</t>
    <rPh sb="6" eb="8">
      <t>チョウセイ</t>
    </rPh>
    <rPh sb="9" eb="10">
      <t>ハイ</t>
    </rPh>
    <rPh sb="14" eb="16">
      <t>イチ</t>
    </rPh>
    <rPh sb="26" eb="28">
      <t>チテン</t>
    </rPh>
    <rPh sb="30" eb="32">
      <t>ヨソク</t>
    </rPh>
    <rPh sb="37" eb="39">
      <t>ケッサイ</t>
    </rPh>
    <rPh sb="39" eb="41">
      <t>カカク</t>
    </rPh>
    <phoneticPr fontId="13"/>
  </si>
  <si>
    <t>予定しておくなど、行き当たりばったりのエントリーにならないようにすべきだと思った。</t>
    <rPh sb="0" eb="2">
      <t>ヨテイ</t>
    </rPh>
    <rPh sb="9" eb="10">
      <t>イ</t>
    </rPh>
    <rPh sb="11" eb="12">
      <t>ア</t>
    </rPh>
    <rPh sb="37" eb="38">
      <t>オモ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</si>
</sst>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  <numFmt numFmtId="185" formatCode="#,##0.000;[Red]\-#,##0.000"/>
  </numFmts>
  <fonts count="1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0" fontId="1" fillId="0" borderId="0" xfId="3" applyFill="1" applyBorder="1">
      <alignment vertical="center"/>
    </xf>
    <xf numFmtId="185" fontId="0" fillId="3" borderId="19" xfId="0" applyNumberFormat="1" applyFont="1" applyFill="1" applyBorder="1" applyAlignment="1" applyProtection="1">
      <alignment vertical="center"/>
    </xf>
    <xf numFmtId="185" fontId="0" fillId="0" borderId="0" xfId="0" applyNumberFormat="1" applyAlignment="1">
      <alignment horizontal="right" vertical="center"/>
    </xf>
    <xf numFmtId="185" fontId="0" fillId="0" borderId="0" xfId="0" applyNumberFormat="1" applyFont="1" applyFill="1" applyBorder="1" applyAlignment="1" applyProtection="1">
      <alignment horizontal="right" vertical="center"/>
    </xf>
    <xf numFmtId="185" fontId="0" fillId="0" borderId="28" xfId="0" applyNumberFormat="1" applyFont="1" applyFill="1" applyBorder="1" applyAlignment="1" applyProtection="1">
      <alignment horizontal="right" vertical="center"/>
    </xf>
    <xf numFmtId="185" fontId="3" fillId="0" borderId="0" xfId="0" applyNumberFormat="1" applyFont="1" applyFill="1" applyBorder="1" applyAlignment="1" applyProtection="1">
      <alignment horizontal="right"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22" fontId="0" fillId="0" borderId="0" xfId="0" applyNumberFormat="1">
      <alignment vertical="center"/>
    </xf>
  </cellXfs>
  <cellStyles count="4">
    <cellStyle name="標準" xfId="0" builtinId="0"/>
    <cellStyle name="標準 2" xfId="1"/>
    <cellStyle name="標準 3" xfId="2"/>
    <cellStyle name="標準_気づ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76200</xdr:rowOff>
    </xdr:from>
    <xdr:to>
      <xdr:col>16</xdr:col>
      <xdr:colOff>89571</xdr:colOff>
      <xdr:row>49</xdr:row>
      <xdr:rowOff>161925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05350"/>
          <a:ext cx="10909971" cy="38576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14</xdr:col>
      <xdr:colOff>657225</xdr:colOff>
      <xdr:row>26</xdr:row>
      <xdr:rowOff>33972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0058400" cy="4491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SheetLayoutView="100" workbookViewId="0">
      <selection activeCell="E5" sqref="E5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21"/>
      <c r="B1" s="139" t="s">
        <v>0</v>
      </c>
      <c r="C1" s="140"/>
      <c r="D1" s="141"/>
      <c r="E1" s="120"/>
      <c r="F1" s="142" t="s">
        <v>0</v>
      </c>
      <c r="G1" s="143"/>
      <c r="H1" s="122"/>
    </row>
    <row r="2" spans="1:12" ht="25.5" customHeight="1">
      <c r="A2" s="123" t="s">
        <v>1</v>
      </c>
      <c r="B2" s="144">
        <v>100000</v>
      </c>
      <c r="C2" s="144"/>
      <c r="D2" s="144"/>
      <c r="E2" s="64" t="s">
        <v>2</v>
      </c>
      <c r="F2" s="145">
        <v>44743</v>
      </c>
      <c r="G2" s="146"/>
      <c r="H2" s="46"/>
      <c r="I2" s="46"/>
    </row>
    <row r="3" spans="1:12" ht="27" customHeight="1">
      <c r="A3" s="47" t="s">
        <v>3</v>
      </c>
      <c r="B3" s="147">
        <f>SUM(B2+D17)</f>
        <v>100000</v>
      </c>
      <c r="C3" s="147"/>
      <c r="D3" s="148"/>
      <c r="E3" s="48" t="s">
        <v>4</v>
      </c>
      <c r="F3" s="49">
        <v>0.02</v>
      </c>
      <c r="G3" s="50">
        <f>B3*F3</f>
        <v>2000</v>
      </c>
      <c r="H3" s="52" t="s">
        <v>5</v>
      </c>
      <c r="I3" s="53">
        <f>(B3-B2)</f>
        <v>0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28.5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5" customHeight="1">
      <c r="A8" s="55">
        <v>42095</v>
      </c>
      <c r="B8" s="66"/>
      <c r="C8" s="67"/>
      <c r="D8" s="85">
        <f t="shared" ref="D8:D16" si="0">SUM(B8-C8)</f>
        <v>0</v>
      </c>
      <c r="E8" s="68">
        <v>0</v>
      </c>
      <c r="F8" s="69"/>
      <c r="G8" s="68">
        <f t="shared" ref="G8:G16" si="1">SUM(E8+F8)</f>
        <v>0</v>
      </c>
      <c r="H8" s="70" t="e">
        <f t="shared" ref="H8:H16" si="2">E8/G8</f>
        <v>#DIV/0!</v>
      </c>
      <c r="I8" s="71" t="e">
        <f t="shared" ref="I8:I16" si="3">B8/E8</f>
        <v>#DIV/0!</v>
      </c>
      <c r="J8" s="71" t="e">
        <f t="shared" ref="J8:J16" si="4">C8/F8</f>
        <v>#DIV/0!</v>
      </c>
      <c r="K8" s="72" t="e">
        <f t="shared" ref="K8:K16" si="5">I8/J8</f>
        <v>#DIV/0!</v>
      </c>
      <c r="L8" s="73" t="e">
        <f t="shared" ref="L8:L16" si="6">B8/C8</f>
        <v>#DIV/0!</v>
      </c>
    </row>
    <row r="9" spans="1:12" ht="24.95" customHeight="1">
      <c r="A9" s="56">
        <v>42125</v>
      </c>
      <c r="B9" s="74"/>
      <c r="C9" s="75"/>
      <c r="D9" s="85">
        <f>SUM(B9-C9)</f>
        <v>0</v>
      </c>
      <c r="E9" s="76"/>
      <c r="F9" s="76">
        <v>7</v>
      </c>
      <c r="G9" s="68">
        <f t="shared" si="1"/>
        <v>7</v>
      </c>
      <c r="H9" s="70">
        <f t="shared" si="2"/>
        <v>0</v>
      </c>
      <c r="I9" s="71" t="e">
        <f t="shared" si="3"/>
        <v>#DIV/0!</v>
      </c>
      <c r="J9" s="71">
        <f t="shared" si="4"/>
        <v>0</v>
      </c>
      <c r="K9" s="72" t="e">
        <f t="shared" si="5"/>
        <v>#DIV/0!</v>
      </c>
      <c r="L9" s="73" t="e">
        <f t="shared" si="6"/>
        <v>#DIV/0!</v>
      </c>
    </row>
    <row r="10" spans="1:12" ht="24.95" customHeight="1">
      <c r="A10" s="55">
        <v>42156</v>
      </c>
      <c r="B10" s="74"/>
      <c r="C10" s="75"/>
      <c r="D10" s="85">
        <f t="shared" si="0"/>
        <v>0</v>
      </c>
      <c r="E10" s="76"/>
      <c r="F10" s="76"/>
      <c r="G10" s="68">
        <f t="shared" si="1"/>
        <v>0</v>
      </c>
      <c r="H10" s="70" t="e">
        <f t="shared" si="2"/>
        <v>#DIV/0!</v>
      </c>
      <c r="I10" s="71" t="e">
        <f t="shared" si="3"/>
        <v>#DIV/0!</v>
      </c>
      <c r="J10" s="71" t="e">
        <f t="shared" si="4"/>
        <v>#DIV/0!</v>
      </c>
      <c r="K10" s="72" t="e">
        <f t="shared" si="5"/>
        <v>#DIV/0!</v>
      </c>
      <c r="L10" s="73" t="e">
        <f t="shared" si="6"/>
        <v>#DIV/0!</v>
      </c>
    </row>
    <row r="11" spans="1:12" ht="24.95" customHeight="1">
      <c r="A11" s="56">
        <v>42186</v>
      </c>
      <c r="B11" s="74"/>
      <c r="C11" s="75"/>
      <c r="D11" s="85">
        <f t="shared" si="0"/>
        <v>0</v>
      </c>
      <c r="E11" s="76">
        <v>1</v>
      </c>
      <c r="F11" s="76"/>
      <c r="G11" s="68">
        <f t="shared" si="1"/>
        <v>1</v>
      </c>
      <c r="H11" s="70">
        <f t="shared" si="2"/>
        <v>1</v>
      </c>
      <c r="I11" s="71">
        <f t="shared" si="3"/>
        <v>0</v>
      </c>
      <c r="J11" s="71" t="e">
        <f t="shared" si="4"/>
        <v>#DIV/0!</v>
      </c>
      <c r="K11" s="72" t="e">
        <f t="shared" si="5"/>
        <v>#DIV/0!</v>
      </c>
      <c r="L11" s="73" t="e">
        <f t="shared" si="6"/>
        <v>#DIV/0!</v>
      </c>
    </row>
    <row r="12" spans="1:12" ht="24.95" customHeight="1">
      <c r="A12" s="55">
        <v>42217</v>
      </c>
      <c r="B12" s="74"/>
      <c r="C12" s="67"/>
      <c r="D12" s="85">
        <f t="shared" si="0"/>
        <v>0</v>
      </c>
      <c r="E12" s="76"/>
      <c r="F12" s="76"/>
      <c r="G12" s="68">
        <f t="shared" si="1"/>
        <v>0</v>
      </c>
      <c r="H12" s="70" t="e">
        <f t="shared" si="2"/>
        <v>#DIV/0!</v>
      </c>
      <c r="I12" s="71" t="e">
        <f t="shared" si="3"/>
        <v>#DIV/0!</v>
      </c>
      <c r="J12" s="71" t="e">
        <f t="shared" si="4"/>
        <v>#DIV/0!</v>
      </c>
      <c r="K12" s="72" t="e">
        <f t="shared" si="5"/>
        <v>#DIV/0!</v>
      </c>
      <c r="L12" s="73" t="e">
        <f t="shared" si="6"/>
        <v>#DIV/0!</v>
      </c>
    </row>
    <row r="13" spans="1:12" ht="24.95" customHeight="1">
      <c r="A13" s="56">
        <v>42248</v>
      </c>
      <c r="B13" s="74"/>
      <c r="C13" s="75"/>
      <c r="D13" s="85">
        <f t="shared" si="0"/>
        <v>0</v>
      </c>
      <c r="E13" s="76"/>
      <c r="F13" s="76"/>
      <c r="G13" s="68">
        <f t="shared" si="1"/>
        <v>0</v>
      </c>
      <c r="H13" s="70" t="e">
        <f t="shared" si="2"/>
        <v>#DIV/0!</v>
      </c>
      <c r="I13" s="71" t="e">
        <f t="shared" si="3"/>
        <v>#DIV/0!</v>
      </c>
      <c r="J13" s="71" t="e">
        <f t="shared" si="4"/>
        <v>#DIV/0!</v>
      </c>
      <c r="K13" s="72" t="e">
        <f t="shared" si="5"/>
        <v>#DIV/0!</v>
      </c>
      <c r="L13" s="73" t="e">
        <f t="shared" si="6"/>
        <v>#DIV/0!</v>
      </c>
    </row>
    <row r="14" spans="1:12" ht="24.95" customHeight="1">
      <c r="A14" s="55">
        <v>42278</v>
      </c>
      <c r="B14" s="74"/>
      <c r="C14" s="67"/>
      <c r="D14" s="85">
        <f t="shared" si="0"/>
        <v>0</v>
      </c>
      <c r="E14" s="76"/>
      <c r="F14" s="76"/>
      <c r="G14" s="68">
        <f t="shared" si="1"/>
        <v>0</v>
      </c>
      <c r="H14" s="70" t="e">
        <f t="shared" si="2"/>
        <v>#DIV/0!</v>
      </c>
      <c r="I14" s="71" t="e">
        <f t="shared" si="3"/>
        <v>#DIV/0!</v>
      </c>
      <c r="J14" s="71" t="e">
        <f t="shared" si="4"/>
        <v>#DIV/0!</v>
      </c>
      <c r="K14" s="72" t="e">
        <f t="shared" si="5"/>
        <v>#DIV/0!</v>
      </c>
      <c r="L14" s="73" t="e">
        <f t="shared" si="6"/>
        <v>#DIV/0!</v>
      </c>
    </row>
    <row r="15" spans="1:12" ht="24.95" customHeight="1">
      <c r="A15" s="56">
        <v>42309</v>
      </c>
      <c r="B15" s="74"/>
      <c r="C15" s="67"/>
      <c r="D15" s="85">
        <f t="shared" si="0"/>
        <v>0</v>
      </c>
      <c r="E15" s="76"/>
      <c r="F15" s="76"/>
      <c r="G15" s="68">
        <f t="shared" si="1"/>
        <v>0</v>
      </c>
      <c r="H15" s="70" t="e">
        <f t="shared" si="2"/>
        <v>#DIV/0!</v>
      </c>
      <c r="I15" s="71" t="e">
        <f t="shared" si="3"/>
        <v>#DIV/0!</v>
      </c>
      <c r="J15" s="71" t="e">
        <f t="shared" si="4"/>
        <v>#DIV/0!</v>
      </c>
      <c r="K15" s="72" t="e">
        <f t="shared" si="5"/>
        <v>#DIV/0!</v>
      </c>
      <c r="L15" s="73" t="e">
        <f t="shared" si="6"/>
        <v>#DIV/0!</v>
      </c>
    </row>
    <row r="16" spans="1:12" ht="24.95" customHeight="1">
      <c r="A16" s="57">
        <v>42339</v>
      </c>
      <c r="B16" s="77"/>
      <c r="C16" s="78"/>
      <c r="D16" s="86">
        <f t="shared" si="0"/>
        <v>0</v>
      </c>
      <c r="E16" s="79"/>
      <c r="F16" s="79"/>
      <c r="G16" s="80">
        <f t="shared" si="1"/>
        <v>0</v>
      </c>
      <c r="H16" s="81" t="e">
        <f t="shared" si="2"/>
        <v>#DIV/0!</v>
      </c>
      <c r="I16" s="82" t="e">
        <f t="shared" si="3"/>
        <v>#DIV/0!</v>
      </c>
      <c r="J16" s="82" t="e">
        <f t="shared" si="4"/>
        <v>#DIV/0!</v>
      </c>
      <c r="K16" s="83" t="e">
        <f t="shared" si="5"/>
        <v>#DIV/0!</v>
      </c>
      <c r="L16" s="84" t="e">
        <f t="shared" si="6"/>
        <v>#DIV/0!</v>
      </c>
    </row>
    <row r="17" spans="1:12" ht="24.95" customHeight="1">
      <c r="A17" s="87" t="s">
        <v>19</v>
      </c>
      <c r="B17" s="88">
        <f t="shared" ref="B17:G17" si="7">SUM(B8:B16)</f>
        <v>0</v>
      </c>
      <c r="C17" s="89">
        <f t="shared" si="7"/>
        <v>0</v>
      </c>
      <c r="D17" s="90">
        <f t="shared" si="7"/>
        <v>0</v>
      </c>
      <c r="E17" s="91">
        <f t="shared" si="7"/>
        <v>1</v>
      </c>
      <c r="F17" s="92">
        <f t="shared" si="7"/>
        <v>7</v>
      </c>
      <c r="G17" s="91">
        <f t="shared" si="7"/>
        <v>8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>
      <c r="A18" s="54"/>
      <c r="J18" s="96"/>
      <c r="K18" s="97" t="s">
        <v>20</v>
      </c>
      <c r="L18" s="97" t="s">
        <v>21</v>
      </c>
    </row>
    <row r="19" spans="1:12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E2" zoomScaleSheetLayoutView="100" workbookViewId="0">
      <pane activePane="bottomRight" state="frozen"/>
      <selection activeCell="O27" sqref="O27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3" max="13" width="10" style="135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134" t="s">
        <v>34</v>
      </c>
      <c r="N1" s="126" t="s">
        <v>35</v>
      </c>
      <c r="O1" s="41" t="s">
        <v>36</v>
      </c>
    </row>
    <row r="2" spans="1:15" ht="13.5" customHeight="1">
      <c r="A2" t="s">
        <v>68</v>
      </c>
      <c r="B2" t="s">
        <v>69</v>
      </c>
      <c r="C2">
        <v>5</v>
      </c>
      <c r="D2" t="s">
        <v>70</v>
      </c>
      <c r="E2" t="s">
        <v>71</v>
      </c>
      <c r="F2" s="153">
        <v>44746.692361111112</v>
      </c>
      <c r="G2">
        <v>135.50200000000001</v>
      </c>
      <c r="H2" t="s">
        <v>72</v>
      </c>
      <c r="I2" s="153">
        <v>44747.604166666664</v>
      </c>
      <c r="J2">
        <v>136.12</v>
      </c>
      <c r="L2" t="s">
        <v>73</v>
      </c>
      <c r="M2" s="135">
        <v>2270.06</v>
      </c>
    </row>
    <row r="3" spans="1:15">
      <c r="N3" s="10"/>
    </row>
    <row r="4" spans="1:15">
      <c r="M4" s="136"/>
      <c r="N4" s="10"/>
    </row>
    <row r="5" spans="1:15">
      <c r="M5" s="136"/>
      <c r="N5" s="10"/>
    </row>
    <row r="6" spans="1:15">
      <c r="N6" s="10"/>
    </row>
    <row r="7" spans="1:15">
      <c r="N7" s="10"/>
    </row>
    <row r="8" spans="1:15">
      <c r="M8" s="136"/>
      <c r="N8" s="10"/>
    </row>
    <row r="9" spans="1:15">
      <c r="M9" s="136"/>
      <c r="N9" s="10"/>
    </row>
    <row r="10" spans="1:15">
      <c r="M10" s="136"/>
      <c r="N10" s="10"/>
    </row>
    <row r="11" spans="1:15">
      <c r="M11" s="136"/>
      <c r="N11" s="10"/>
    </row>
    <row r="12" spans="1:15">
      <c r="M12" s="136"/>
      <c r="N12" s="10"/>
    </row>
    <row r="13" spans="1:15">
      <c r="M13" s="136"/>
      <c r="N13" s="10"/>
    </row>
    <row r="14" spans="1:15">
      <c r="M14" s="136"/>
      <c r="N14" s="10"/>
    </row>
    <row r="15" spans="1:15">
      <c r="M15" s="136"/>
      <c r="N15" s="10"/>
    </row>
    <row r="16" spans="1:15">
      <c r="M16" s="136"/>
      <c r="N16" s="10"/>
    </row>
    <row r="17" spans="1:15">
      <c r="M17" s="136"/>
      <c r="N17" s="10"/>
    </row>
    <row r="18" spans="1:15">
      <c r="M18" s="136"/>
      <c r="N18" s="10"/>
    </row>
    <row r="19" spans="1:15">
      <c r="M19" s="136"/>
      <c r="N19" s="10"/>
    </row>
    <row r="20" spans="1:15">
      <c r="M20" s="136"/>
      <c r="N20" s="10"/>
    </row>
    <row r="21" spans="1:15">
      <c r="M21" s="136"/>
      <c r="N21" s="10"/>
    </row>
    <row r="22" spans="1:15">
      <c r="M22" s="136"/>
      <c r="N22" s="10"/>
    </row>
    <row r="23" spans="1:15">
      <c r="M23" s="136"/>
      <c r="N23" s="10"/>
    </row>
    <row r="24" spans="1:15">
      <c r="M24" s="136"/>
      <c r="N24" s="10"/>
    </row>
    <row r="25" spans="1:15">
      <c r="M25" s="136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137"/>
      <c r="N26" s="43"/>
      <c r="O26" s="42"/>
    </row>
    <row r="27" spans="1:15">
      <c r="L27" s="44" t="s">
        <v>37</v>
      </c>
      <c r="M27" s="136">
        <f>SUM(M2:M26)</f>
        <v>2270.06</v>
      </c>
      <c r="N27" s="10"/>
    </row>
    <row r="28" spans="1:15">
      <c r="M28" s="136"/>
      <c r="N28" s="10"/>
    </row>
    <row r="29" spans="1:15">
      <c r="M29" s="136"/>
      <c r="N29" s="10"/>
    </row>
    <row r="31" spans="1:15">
      <c r="L31" s="11"/>
      <c r="M31" s="138"/>
      <c r="N31" s="12"/>
    </row>
    <row r="34" spans="3:9">
      <c r="C34" s="149" t="s">
        <v>38</v>
      </c>
      <c r="D34" s="150"/>
      <c r="F34" s="151" t="s">
        <v>39</v>
      </c>
      <c r="G34" s="152"/>
      <c r="H34" s="28" t="s">
        <v>40</v>
      </c>
      <c r="I34" s="31" t="s">
        <v>41</v>
      </c>
    </row>
    <row r="35" spans="3:9">
      <c r="C35" s="5" t="s">
        <v>42</v>
      </c>
      <c r="D35" s="6"/>
      <c r="F35" s="5"/>
      <c r="G35" s="15"/>
      <c r="H35" s="21"/>
      <c r="I35" s="24"/>
    </row>
    <row r="36" spans="3:9">
      <c r="C36" s="2" t="s">
        <v>43</v>
      </c>
      <c r="D36" s="1"/>
      <c r="F36" s="2"/>
      <c r="G36" s="17"/>
      <c r="H36" s="22"/>
      <c r="I36" s="18"/>
    </row>
    <row r="37" spans="3:9">
      <c r="C37" s="2" t="s">
        <v>44</v>
      </c>
      <c r="D37" s="1"/>
      <c r="F37" s="2"/>
      <c r="G37" s="17"/>
      <c r="H37" s="22"/>
      <c r="I37" s="18"/>
    </row>
    <row r="38" spans="3:9">
      <c r="C38" s="2" t="s">
        <v>45</v>
      </c>
      <c r="D38" s="1"/>
      <c r="F38" s="2"/>
      <c r="G38" s="17"/>
      <c r="H38" s="22"/>
      <c r="I38" s="18"/>
    </row>
    <row r="39" spans="3:9">
      <c r="C39" s="2" t="s">
        <v>46</v>
      </c>
      <c r="D39" s="1"/>
      <c r="F39" s="2"/>
      <c r="G39" s="17"/>
      <c r="H39" s="22"/>
      <c r="I39" s="18"/>
    </row>
    <row r="40" spans="3:9">
      <c r="C40" s="2" t="s">
        <v>47</v>
      </c>
      <c r="D40" s="4"/>
      <c r="F40" s="2"/>
      <c r="G40" s="17"/>
      <c r="H40" s="22"/>
      <c r="I40" s="18"/>
    </row>
    <row r="41" spans="3:9">
      <c r="C41" s="2" t="s">
        <v>48</v>
      </c>
      <c r="D41" s="1"/>
      <c r="F41" s="2"/>
      <c r="G41" s="17"/>
      <c r="H41" s="22"/>
      <c r="I41" s="18"/>
    </row>
    <row r="42" spans="3:9">
      <c r="C42" s="8" t="s">
        <v>49</v>
      </c>
      <c r="D42" s="9"/>
      <c r="F42" s="2"/>
      <c r="G42" s="17"/>
      <c r="H42" s="22"/>
      <c r="I42" s="18"/>
    </row>
    <row r="43" spans="3:9">
      <c r="C43" s="2" t="s">
        <v>50</v>
      </c>
      <c r="D43" s="1"/>
      <c r="F43" s="2"/>
      <c r="G43" s="17"/>
      <c r="H43" s="22"/>
      <c r="I43" s="18"/>
    </row>
    <row r="44" spans="3:9">
      <c r="C44" s="2" t="s">
        <v>51</v>
      </c>
      <c r="D44" s="4"/>
      <c r="F44" s="2"/>
      <c r="G44" s="17"/>
      <c r="H44" s="22"/>
      <c r="I44" s="18"/>
    </row>
    <row r="45" spans="3:9">
      <c r="C45" s="2" t="s">
        <v>52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53</v>
      </c>
      <c r="D48" s="1"/>
      <c r="F48" s="2"/>
      <c r="G48" s="17"/>
      <c r="H48" s="22"/>
      <c r="I48" s="18"/>
    </row>
    <row r="49" spans="3:10">
      <c r="C49" s="2" t="s">
        <v>54</v>
      </c>
      <c r="D49" s="1"/>
      <c r="F49" s="2"/>
      <c r="G49" s="17"/>
      <c r="H49" s="22"/>
      <c r="I49" s="18"/>
    </row>
    <row r="50" spans="3:10">
      <c r="C50" s="2" t="s">
        <v>55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37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51" t="s">
        <v>56</v>
      </c>
      <c r="G57" s="152"/>
      <c r="H57" s="28" t="s">
        <v>40</v>
      </c>
      <c r="I57" s="29" t="s">
        <v>41</v>
      </c>
      <c r="J57" s="30" t="s">
        <v>57</v>
      </c>
    </row>
    <row r="58" spans="3:10">
      <c r="F58" s="5" t="s">
        <v>58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59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60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61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62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37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7" zoomScaleSheetLayoutView="100" workbookViewId="0">
      <selection activeCell="Q34" sqref="Q34"/>
    </sheetView>
  </sheetViews>
  <sheetFormatPr defaultColWidth="8.875" defaultRowHeight="13.5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SheetLayoutView="100" workbookViewId="0">
      <selection activeCell="C8" sqref="C8"/>
    </sheetView>
  </sheetViews>
  <sheetFormatPr defaultColWidth="8.875" defaultRowHeight="13.5"/>
  <sheetData>
    <row r="1" spans="1:9">
      <c r="A1" s="128" t="s">
        <v>63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64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 t="s">
        <v>66</v>
      </c>
      <c r="D3" s="127"/>
    </row>
    <row r="4" spans="1:9">
      <c r="A4" s="133" t="s">
        <v>67</v>
      </c>
    </row>
    <row r="7" spans="1:9">
      <c r="A7" t="s">
        <v>65</v>
      </c>
    </row>
    <row r="8" spans="1:9">
      <c r="A8" t="s">
        <v>74</v>
      </c>
    </row>
    <row r="9" spans="1:9">
      <c r="A9" t="s">
        <v>75</v>
      </c>
    </row>
    <row r="11" spans="1:9">
      <c r="A11" t="s">
        <v>76</v>
      </c>
    </row>
    <row r="12" spans="1:9">
      <c r="A12" t="s">
        <v>77</v>
      </c>
    </row>
    <row r="13" spans="1:9">
      <c r="A13" t="s">
        <v>78</v>
      </c>
    </row>
    <row r="14" spans="1:9">
      <c r="A14" t="s">
        <v>79</v>
      </c>
    </row>
    <row r="16" spans="1:9">
      <c r="A16" t="s">
        <v>80</v>
      </c>
    </row>
    <row r="17" spans="1:1">
      <c r="A17" t="s">
        <v>81</v>
      </c>
    </row>
    <row r="18" spans="1:1">
      <c r="A18" t="s">
        <v>82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ルール＆合計</vt:lpstr>
      <vt:lpstr>2022年7月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Windows ユーザー</cp:lastModifiedBy>
  <cp:revision/>
  <cp:lastPrinted>1899-12-30T00:00:00Z</cp:lastPrinted>
  <dcterms:created xsi:type="dcterms:W3CDTF">2013-10-09T23:04:08Z</dcterms:created>
  <dcterms:modified xsi:type="dcterms:W3CDTF">2022-07-07T14:17:43Z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