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uji kuramochi\Desktop\"/>
    </mc:Choice>
  </mc:AlternateContent>
  <xr:revisionPtr revIDLastSave="0" documentId="13_ncr:1000001_{88317B3F-7D3D-5B45-A1D2-A7B4227BF405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1" i="1" l="1"/>
  <c r="E61" i="1"/>
  <c r="F61" i="1"/>
  <c r="F59" i="1"/>
  <c r="K59" i="1"/>
  <c r="E59" i="1"/>
  <c r="D59" i="1"/>
  <c r="M44" i="1"/>
  <c r="G44" i="1"/>
  <c r="O44" i="1"/>
  <c r="I44" i="1"/>
  <c r="M45" i="1"/>
  <c r="G45" i="1"/>
  <c r="O45" i="1"/>
  <c r="I45" i="1"/>
  <c r="M46" i="1"/>
  <c r="G46" i="1"/>
  <c r="O46" i="1"/>
  <c r="I46" i="1"/>
  <c r="M47" i="1"/>
  <c r="G47" i="1"/>
  <c r="O47" i="1"/>
  <c r="I47" i="1"/>
  <c r="M48" i="1"/>
  <c r="G48" i="1"/>
  <c r="O48" i="1"/>
  <c r="I48" i="1"/>
  <c r="M49" i="1"/>
  <c r="G49" i="1"/>
  <c r="O49" i="1"/>
  <c r="I49" i="1"/>
  <c r="M50" i="1"/>
  <c r="G50" i="1"/>
  <c r="O50" i="1"/>
  <c r="I50" i="1"/>
  <c r="M51" i="1"/>
  <c r="G51" i="1"/>
  <c r="O51" i="1"/>
  <c r="I51" i="1"/>
  <c r="M52" i="1"/>
  <c r="G52" i="1"/>
  <c r="O52" i="1"/>
  <c r="I52" i="1"/>
  <c r="M53" i="1"/>
  <c r="G53" i="1"/>
  <c r="O53" i="1"/>
  <c r="I53" i="1"/>
  <c r="M54" i="1"/>
  <c r="G54" i="1"/>
  <c r="N54" i="1"/>
  <c r="H54" i="1"/>
  <c r="O54" i="1"/>
  <c r="I54" i="1"/>
  <c r="M55" i="1"/>
  <c r="G55" i="1"/>
  <c r="N55" i="1"/>
  <c r="H55" i="1"/>
  <c r="O55" i="1"/>
  <c r="I55" i="1"/>
  <c r="M56" i="1"/>
  <c r="G56" i="1"/>
  <c r="N56" i="1"/>
  <c r="H56" i="1"/>
  <c r="O56" i="1"/>
  <c r="I56" i="1"/>
  <c r="M57" i="1"/>
  <c r="G57" i="1"/>
  <c r="N57" i="1"/>
  <c r="H57" i="1"/>
  <c r="O57" i="1"/>
  <c r="I57" i="1"/>
  <c r="M58" i="1"/>
  <c r="G58" i="1"/>
  <c r="K58" i="1"/>
  <c r="N58" i="1"/>
  <c r="H58" i="1"/>
  <c r="O58" i="1"/>
  <c r="I58" i="1"/>
  <c r="I8" i="1"/>
  <c r="L9" i="1"/>
  <c r="O9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59" i="1"/>
  <c r="I61" i="1"/>
  <c r="L61" i="1"/>
  <c r="G8" i="1"/>
  <c r="J9" i="1"/>
  <c r="M9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59" i="1"/>
  <c r="G61" i="1"/>
  <c r="J61" i="1"/>
  <c r="H8" i="1"/>
  <c r="F60" i="1"/>
  <c r="F62" i="1"/>
  <c r="E60" i="1"/>
  <c r="E62" i="1"/>
  <c r="D60" i="1"/>
  <c r="D62" i="1"/>
  <c r="K9" i="1"/>
  <c r="N9" i="1"/>
  <c r="L10" i="1"/>
  <c r="H9" i="1"/>
  <c r="K10" i="1"/>
  <c r="J10" i="1"/>
  <c r="M10" i="1"/>
  <c r="N10" i="1"/>
  <c r="H10" i="1"/>
  <c r="O10" i="1"/>
  <c r="L11" i="1"/>
  <c r="O11" i="1"/>
  <c r="J11" i="1"/>
  <c r="M11" i="1"/>
  <c r="K11" i="1"/>
  <c r="N11" i="1"/>
  <c r="H11" i="1"/>
  <c r="J12" i="1"/>
  <c r="M12" i="1"/>
  <c r="L12" i="1"/>
  <c r="O12" i="1"/>
  <c r="K12" i="1"/>
  <c r="N12" i="1"/>
  <c r="H12" i="1"/>
  <c r="L13" i="1"/>
  <c r="O13" i="1"/>
  <c r="K13" i="1"/>
  <c r="N13" i="1"/>
  <c r="L14" i="1"/>
  <c r="O14" i="1"/>
  <c r="J13" i="1"/>
  <c r="M13" i="1"/>
  <c r="H13" i="1"/>
  <c r="J14" i="1"/>
  <c r="M14" i="1"/>
  <c r="L15" i="1"/>
  <c r="O15" i="1"/>
  <c r="K14" i="1"/>
  <c r="N14" i="1"/>
  <c r="H14" i="1"/>
  <c r="L16" i="1"/>
  <c r="O16" i="1"/>
  <c r="K15" i="1"/>
  <c r="N15" i="1"/>
  <c r="H15" i="1"/>
  <c r="J15" i="1"/>
  <c r="M15" i="1"/>
  <c r="J16" i="1"/>
  <c r="M16" i="1"/>
  <c r="K16" i="1"/>
  <c r="N16" i="1"/>
  <c r="H16" i="1"/>
  <c r="L17" i="1"/>
  <c r="O17" i="1"/>
  <c r="L18" i="1"/>
  <c r="O18" i="1"/>
  <c r="K17" i="1"/>
  <c r="N17" i="1"/>
  <c r="H17" i="1"/>
  <c r="J17" i="1"/>
  <c r="M17" i="1"/>
  <c r="J18" i="1"/>
  <c r="M18" i="1"/>
  <c r="K18" i="1"/>
  <c r="N18" i="1"/>
  <c r="H18" i="1"/>
  <c r="L19" i="1"/>
  <c r="O19" i="1"/>
  <c r="L20" i="1"/>
  <c r="O20" i="1"/>
  <c r="K19" i="1"/>
  <c r="N19" i="1"/>
  <c r="H19" i="1"/>
  <c r="J19" i="1"/>
  <c r="M19" i="1"/>
  <c r="J20" i="1"/>
  <c r="M20" i="1"/>
  <c r="K20" i="1"/>
  <c r="N20" i="1"/>
  <c r="H20" i="1"/>
  <c r="L21" i="1"/>
  <c r="O21" i="1"/>
  <c r="L22" i="1"/>
  <c r="O22" i="1"/>
  <c r="K21" i="1"/>
  <c r="N21" i="1"/>
  <c r="H21" i="1"/>
  <c r="J21" i="1"/>
  <c r="M21" i="1"/>
  <c r="J22" i="1"/>
  <c r="M22" i="1"/>
  <c r="K22" i="1"/>
  <c r="N22" i="1"/>
  <c r="H22" i="1"/>
  <c r="L23" i="1"/>
  <c r="O23" i="1"/>
  <c r="L24" i="1"/>
  <c r="O24" i="1"/>
  <c r="K23" i="1"/>
  <c r="N23" i="1"/>
  <c r="H23" i="1"/>
  <c r="J23" i="1"/>
  <c r="M23" i="1"/>
  <c r="J24" i="1"/>
  <c r="M24" i="1"/>
  <c r="K24" i="1"/>
  <c r="N24" i="1"/>
  <c r="H24" i="1"/>
  <c r="L25" i="1"/>
  <c r="O25" i="1"/>
  <c r="L26" i="1"/>
  <c r="O26" i="1"/>
  <c r="K25" i="1"/>
  <c r="N25" i="1"/>
  <c r="H25" i="1"/>
  <c r="J25" i="1"/>
  <c r="M25" i="1"/>
  <c r="J26" i="1"/>
  <c r="M26" i="1"/>
  <c r="K26" i="1"/>
  <c r="N26" i="1"/>
  <c r="H26" i="1"/>
  <c r="L27" i="1"/>
  <c r="O27" i="1"/>
  <c r="L28" i="1"/>
  <c r="O28" i="1"/>
  <c r="K27" i="1"/>
  <c r="N27" i="1"/>
  <c r="H27" i="1"/>
  <c r="J27" i="1"/>
  <c r="M27" i="1"/>
  <c r="J28" i="1"/>
  <c r="M28" i="1"/>
  <c r="K28" i="1"/>
  <c r="N28" i="1"/>
  <c r="H28" i="1"/>
  <c r="L29" i="1"/>
  <c r="O29" i="1"/>
  <c r="L30" i="1"/>
  <c r="O30" i="1"/>
  <c r="K29" i="1"/>
  <c r="N29" i="1"/>
  <c r="H29" i="1"/>
  <c r="J29" i="1"/>
  <c r="M29" i="1"/>
  <c r="J30" i="1"/>
  <c r="M30" i="1"/>
  <c r="K30" i="1"/>
  <c r="N30" i="1"/>
  <c r="H30" i="1"/>
  <c r="L31" i="1"/>
  <c r="O31" i="1"/>
  <c r="L32" i="1"/>
  <c r="O32" i="1"/>
  <c r="K31" i="1"/>
  <c r="N31" i="1"/>
  <c r="H31" i="1"/>
  <c r="J31" i="1"/>
  <c r="M31" i="1"/>
  <c r="J32" i="1"/>
  <c r="M32" i="1"/>
  <c r="K32" i="1"/>
  <c r="N32" i="1"/>
  <c r="H32" i="1"/>
  <c r="L33" i="1"/>
  <c r="O33" i="1"/>
  <c r="L34" i="1"/>
  <c r="O34" i="1"/>
  <c r="K33" i="1"/>
  <c r="N33" i="1"/>
  <c r="H33" i="1"/>
  <c r="J33" i="1"/>
  <c r="M33" i="1"/>
  <c r="J34" i="1"/>
  <c r="M34" i="1"/>
  <c r="K34" i="1"/>
  <c r="N34" i="1"/>
  <c r="H34" i="1"/>
  <c r="L35" i="1"/>
  <c r="O35" i="1"/>
  <c r="L36" i="1"/>
  <c r="O36" i="1"/>
  <c r="K35" i="1"/>
  <c r="N35" i="1"/>
  <c r="H35" i="1"/>
  <c r="J35" i="1"/>
  <c r="M35" i="1"/>
  <c r="J36" i="1"/>
  <c r="M36" i="1"/>
  <c r="K36" i="1"/>
  <c r="N36" i="1"/>
  <c r="H36" i="1"/>
  <c r="L37" i="1"/>
  <c r="O37" i="1"/>
  <c r="L38" i="1"/>
  <c r="O38" i="1"/>
  <c r="K37" i="1"/>
  <c r="N37" i="1"/>
  <c r="H37" i="1"/>
  <c r="J37" i="1"/>
  <c r="M37" i="1"/>
  <c r="J38" i="1"/>
  <c r="M38" i="1"/>
  <c r="K38" i="1"/>
  <c r="N38" i="1"/>
  <c r="H38" i="1"/>
  <c r="L39" i="1"/>
  <c r="O39" i="1"/>
  <c r="L40" i="1"/>
  <c r="O40" i="1"/>
  <c r="K39" i="1"/>
  <c r="N39" i="1"/>
  <c r="H39" i="1"/>
  <c r="J39" i="1"/>
  <c r="M39" i="1"/>
  <c r="J40" i="1"/>
  <c r="M40" i="1"/>
  <c r="K40" i="1"/>
  <c r="N40" i="1"/>
  <c r="H40" i="1"/>
  <c r="L41" i="1"/>
  <c r="O41" i="1"/>
  <c r="L42" i="1"/>
  <c r="O42" i="1"/>
  <c r="L43" i="1"/>
  <c r="O43" i="1"/>
  <c r="L44" i="1"/>
  <c r="K41" i="1"/>
  <c r="N41" i="1"/>
  <c r="H41" i="1"/>
  <c r="J41" i="1"/>
  <c r="M41" i="1"/>
  <c r="K42" i="1"/>
  <c r="N42" i="1"/>
  <c r="H42" i="1"/>
  <c r="K43" i="1"/>
  <c r="N43" i="1"/>
  <c r="H43" i="1"/>
  <c r="J42" i="1"/>
  <c r="M42" i="1"/>
  <c r="L45" i="1"/>
  <c r="J43" i="1"/>
  <c r="M43" i="1"/>
  <c r="K44" i="1"/>
  <c r="N44" i="1"/>
  <c r="H44" i="1"/>
  <c r="K45" i="1"/>
  <c r="N45" i="1"/>
  <c r="H45" i="1"/>
  <c r="L46" i="1"/>
  <c r="J44" i="1"/>
  <c r="K46" i="1"/>
  <c r="N46" i="1"/>
  <c r="H46" i="1"/>
  <c r="K47" i="1"/>
  <c r="N47" i="1"/>
  <c r="H47" i="1"/>
  <c r="L47" i="1"/>
  <c r="J45" i="1"/>
  <c r="K48" i="1"/>
  <c r="N48" i="1"/>
  <c r="H48" i="1"/>
  <c r="L48" i="1"/>
  <c r="J46" i="1"/>
  <c r="K49" i="1"/>
  <c r="N49" i="1"/>
  <c r="H49" i="1"/>
  <c r="L49" i="1"/>
  <c r="J47" i="1"/>
  <c r="K50" i="1"/>
  <c r="N50" i="1"/>
  <c r="H50" i="1"/>
  <c r="L50" i="1"/>
  <c r="J48" i="1"/>
  <c r="K51" i="1"/>
  <c r="N51" i="1"/>
  <c r="H51" i="1"/>
  <c r="L51" i="1"/>
  <c r="J49" i="1"/>
  <c r="K52" i="1"/>
  <c r="N52" i="1"/>
  <c r="H52" i="1"/>
  <c r="L52" i="1"/>
  <c r="J50" i="1"/>
  <c r="K53" i="1"/>
  <c r="N53" i="1"/>
  <c r="H53" i="1"/>
  <c r="H59" i="1"/>
  <c r="H61" i="1"/>
  <c r="K61" i="1"/>
  <c r="L53" i="1"/>
  <c r="J51" i="1"/>
  <c r="K54" i="1"/>
  <c r="L54" i="1"/>
  <c r="J52" i="1"/>
  <c r="K55" i="1"/>
  <c r="L55" i="1"/>
  <c r="J53" i="1"/>
  <c r="K56" i="1"/>
  <c r="L56" i="1"/>
  <c r="J54" i="1"/>
  <c r="K57" i="1"/>
  <c r="L57" i="1"/>
  <c r="J55" i="1"/>
  <c r="L58" i="1"/>
  <c r="J56" i="1"/>
  <c r="J57" i="1"/>
  <c r="J58" i="1"/>
</calcChain>
</file>

<file path=xl/sharedStrings.xml><?xml version="1.0" encoding="utf-8"?>
<sst xmlns="http://schemas.openxmlformats.org/spreadsheetml/2006/main" count="66" uniqueCount="56">
  <si>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</si>
  <si>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</si>
  <si>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</si>
  <si>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</si>
  <si>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</si>
  <si>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</si>
  <si>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</si>
  <si>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</si>
  <si>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</si>
  <si>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</si>
  <si>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</si>
  <si>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</si>
  <si>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</si>
  <si>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</si>
  <si>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</si>
  <si>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</si>
  <si>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</si>
  <si>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</si>
  <si>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</si>
  <si>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</si>
  <si>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</si>
  <si>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</si>
  <si>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</si>
  <si>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</si>
  <si>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</si>
  <si>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</si>
  <si>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</si>
  <si>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</si>
  <si>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</si>
  <si>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乱高下しているときは仕掛けない方が良いか。</t>
    <rPh sb="0" eb="3">
      <t>ランコウゲ</t>
    </rPh>
    <rPh sb="10" eb="12">
      <t>シカ</t>
    </rPh>
    <rPh sb="15" eb="16">
      <t>ホウ</t>
    </rPh>
    <rPh sb="17" eb="18">
      <t>ヨ</t>
    </rPh>
    <phoneticPr fontId="1"/>
  </si>
  <si>
    <t>買い1／売り2</t>
    <rPh sb="0" eb="1">
      <t>カ</t>
    </rPh>
    <rPh sb="4" eb="5">
      <t>ウ</t>
    </rPh>
    <phoneticPr fontId="1"/>
  </si>
  <si>
    <t>4本のローソク足でEBと理解。</t>
    <rPh sb="1" eb="2">
      <t>ホン</t>
    </rPh>
    <rPh sb="7" eb="8">
      <t>アシ</t>
    </rPh>
    <rPh sb="12" eb="14">
      <t>リカイ</t>
    </rPh>
    <phoneticPr fontId="1"/>
  </si>
  <si>
    <t>4本のローソク足でEBと理解。</t>
    <phoneticPr fontId="1"/>
  </si>
  <si>
    <t>MACDダイバージェンスなのでやられるとは思っていた。</t>
    <rPh sb="21" eb="22">
      <t>オモ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</si>
  <si>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</si>
  <si>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</si>
  <si>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</si>
  <si>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</si>
  <si>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</si>
  <si>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</si>
  <si>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直前MACDダイバージェンスだからやられるとは思っていた。</t>
    <rPh sb="0" eb="2">
      <t>チョクゼン</t>
    </rPh>
    <rPh sb="23" eb="24">
      <t>オモ</t>
    </rPh>
    <phoneticPr fontId="1"/>
  </si>
  <si>
    <t>EURUSD</t>
  </si>
  <si>
    <t>D1足</t>
  </si>
  <si>
    <t>2021.2.25</t>
  </si>
  <si>
    <t>No.1</t>
  </si>
  <si>
    <t>PBの位置</t>
  </si>
  <si>
    <t>No.2</t>
  </si>
  <si>
    <t>R/S ラインをひく</t>
  </si>
  <si>
    <t>No.3</t>
  </si>
  <si>
    <t>PBの直前の高値安値にFibをひく</t>
  </si>
  <si>
    <t>No.4</t>
  </si>
  <si>
    <t>PBの高値安値にFibをひき、損切りと、利確ポイントを決める</t>
  </si>
  <si>
    <t xml:space="preserve">今回エントリーしたPBは、日足の高値から一旦値動きが下降して、その後ダブルトップとなった位置にあり(No.1画像)、このダブルトップの位置に過去の値動きからもR/Sラインがひけ(No.2画像)、且つ、日足の高値からFibをひいた際の61.8%付近でダブルトップとなっているため(No.3画像)、エントリーできると判断しました。ロスカットと、利確は、PBにFibをひき、-2.0の位置としました。本来の、MAの位置を考慮したPBのエントリールールから外れるのですが、このエントリーはアリなのでしょうか？ </t>
  </si>
  <si>
    <t>デモトレードのアプリの設定などに時間がかかり、投稿のペースが落ちましたが、これからデモトレードどんどんとやっていきます。  いただいたコメントを肚におとしこんでいきます。</t>
  </si>
  <si>
    <t>損切りの金額は資金100万円(100万円にしたのは、デモトレードアプリの設定で。計算がしやすい金額だからです。)の5%の5万円とし、損切りまでのpipsで計算したロット数は0.5 としました。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</si>
</sst>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0" borderId="9" xfId="0" applyNumberFormat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 /><Relationship Id="rId2" Type="http://schemas.openxmlformats.org/officeDocument/2006/relationships/image" Target="../media/image2.jpeg" /><Relationship Id="rId1" Type="http://schemas.openxmlformats.org/officeDocument/2006/relationships/image" Target="../media/image1.jpeg" /><Relationship Id="rId4" Type="http://schemas.openxmlformats.org/officeDocument/2006/relationships/image" Target="../media/image4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19050</xdr:colOff>
      <xdr:row>1</xdr:row>
      <xdr:rowOff>22860</xdr:rowOff>
    </xdr:from>
    <xdr:to>
      <xdr:col>11</xdr:col>
      <xdr:colOff>110490</xdr:colOff>
      <xdr:row>18</xdr:row>
      <xdr:rowOff>149575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6A94B975-0B7D-C639-04F4-C3BBCC3C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5740"/>
          <a:ext cx="6827520" cy="32356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21</xdr:row>
      <xdr:rowOff>15241</xdr:rowOff>
    </xdr:from>
    <xdr:to>
      <xdr:col>11</xdr:col>
      <xdr:colOff>118110</xdr:colOff>
      <xdr:row>38</xdr:row>
      <xdr:rowOff>149393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EF86E1A-1FA7-41A7-6DF1-B6FEF3F8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855721"/>
          <a:ext cx="6846570" cy="3243112"/>
        </a:xfrm>
        <a:prstGeom prst="rect">
          <a:avLst/>
        </a:prstGeom>
      </xdr:spPr>
    </xdr:pic>
    <xdr:clientData/>
  </xdr:twoCellAnchor>
  <xdr:twoCellAnchor editAs="oneCell">
    <xdr:from>
      <xdr:col>0</xdr:col>
      <xdr:colOff>8020</xdr:colOff>
      <xdr:row>41</xdr:row>
      <xdr:rowOff>19050</xdr:rowOff>
    </xdr:from>
    <xdr:to>
      <xdr:col>11</xdr:col>
      <xdr:colOff>129540</xdr:colOff>
      <xdr:row>58</xdr:row>
      <xdr:rowOff>160020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3F615AFF-F984-5A5B-0B51-016B2A9E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" y="7517130"/>
          <a:ext cx="6857600" cy="324993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</xdr:colOff>
      <xdr:row>61</xdr:row>
      <xdr:rowOff>11431</xdr:rowOff>
    </xdr:from>
    <xdr:to>
      <xdr:col>11</xdr:col>
      <xdr:colOff>144780</xdr:colOff>
      <xdr:row>78</xdr:row>
      <xdr:rowOff>156411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6EB85440-D3A2-754F-0FE6-4D524ECB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" y="11167111"/>
          <a:ext cx="6869430" cy="3253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bottomLeft" activeCell="A9" sqref="A9"/>
      <selection pane="topRight" activeCell="B1" sqref="B1"/>
      <selection pane="bottomRight" activeCell="G17" sqref="G17"/>
    </sheetView>
  </sheetViews>
  <sheetFormatPr defaultRowHeight="14.25" x14ac:dyDescent="0.2"/>
  <cols>
    <col min="1" max="1" width="4.90234375" customWidth="1"/>
    <col min="2" max="2" width="12.01171875" customWidth="1"/>
    <col min="3" max="3" width="10.54296875" customWidth="1"/>
    <col min="4" max="6" width="8.2109375" customWidth="1"/>
    <col min="7" max="7" width="9.9296875" customWidth="1"/>
    <col min="10" max="15" width="7.72265625" customWidth="1"/>
  </cols>
  <sheetData>
    <row r="1" spans="1:18" x14ac:dyDescent="0.2">
      <c r="A1" s="1" t="s">
        <v>7</v>
      </c>
      <c r="C1" t="s">
        <v>41</v>
      </c>
    </row>
    <row r="2" spans="1:18" x14ac:dyDescent="0.2">
      <c r="A2" s="1" t="s">
        <v>8</v>
      </c>
      <c r="C2" t="s">
        <v>42</v>
      </c>
    </row>
    <row r="3" spans="1:18" x14ac:dyDescent="0.2">
      <c r="A3" s="1" t="s">
        <v>10</v>
      </c>
      <c r="C3" s="29">
        <v>1000000</v>
      </c>
    </row>
    <row r="4" spans="1:18" x14ac:dyDescent="0.2">
      <c r="A4" s="1" t="s">
        <v>11</v>
      </c>
      <c r="C4" s="29" t="s">
        <v>13</v>
      </c>
    </row>
    <row r="5" spans="1:18" ht="15" thickBot="1" x14ac:dyDescent="0.25">
      <c r="A5" s="1" t="s">
        <v>12</v>
      </c>
      <c r="C5" s="29" t="s">
        <v>38</v>
      </c>
    </row>
    <row r="6" spans="1:18" ht="15" thickBot="1" x14ac:dyDescent="0.2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81" t="s">
        <v>3</v>
      </c>
      <c r="H6" s="82"/>
      <c r="I6" s="88"/>
      <c r="J6" s="81" t="s">
        <v>23</v>
      </c>
      <c r="K6" s="82"/>
      <c r="L6" s="88"/>
      <c r="M6" s="81" t="s">
        <v>24</v>
      </c>
      <c r="N6" s="82"/>
      <c r="O6" s="88"/>
    </row>
    <row r="7" spans="1:18" ht="15" thickBot="1" x14ac:dyDescent="0.25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5" thickBot="1" x14ac:dyDescent="0.25">
      <c r="A8" s="28" t="s">
        <v>9</v>
      </c>
      <c r="B8" s="12"/>
      <c r="C8" s="49"/>
      <c r="D8" s="17"/>
      <c r="E8" s="16"/>
      <c r="F8" s="18"/>
      <c r="G8" s="19">
        <f>C3</f>
        <v>1000000</v>
      </c>
      <c r="H8" s="20">
        <f>C3</f>
        <v>1000000</v>
      </c>
      <c r="I8" s="21">
        <f>C3</f>
        <v>1000000</v>
      </c>
      <c r="J8" s="85" t="s">
        <v>23</v>
      </c>
      <c r="K8" s="86"/>
      <c r="L8" s="87"/>
      <c r="M8" s="85"/>
      <c r="N8" s="86"/>
      <c r="O8" s="87"/>
    </row>
    <row r="9" spans="1:18" x14ac:dyDescent="0.2">
      <c r="A9" s="9">
        <v>1</v>
      </c>
      <c r="B9" s="23" t="s">
        <v>43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1038100</v>
      </c>
      <c r="H9" s="22">
        <f t="shared" ref="H9" si="0">IF(E9="","",H8+N9)</f>
        <v>1045000</v>
      </c>
      <c r="I9" s="22">
        <f t="shared" ref="I9" si="1">IF(F9="","",I8+O9)</f>
        <v>1060000</v>
      </c>
      <c r="J9" s="41">
        <f>IF(G8="","",G8*0.03)</f>
        <v>30000</v>
      </c>
      <c r="K9" s="42">
        <f>IF(H8="","",H8*0.03)</f>
        <v>30000</v>
      </c>
      <c r="L9" s="43">
        <f>IF(I8="","",I8*0.03)</f>
        <v>30000</v>
      </c>
      <c r="M9" s="41">
        <f>IF(D9="","",J9*D9)</f>
        <v>38100</v>
      </c>
      <c r="N9" s="42">
        <f>IF(E9="","",K9*E9)</f>
        <v>45000</v>
      </c>
      <c r="O9" s="43">
        <f>IF(F9="","",L9*F9)</f>
        <v>60000</v>
      </c>
      <c r="P9" s="40"/>
      <c r="Q9" s="40"/>
      <c r="R9" s="40"/>
    </row>
    <row r="10" spans="1:18" x14ac:dyDescent="0.2">
      <c r="A10" s="9">
        <v>2</v>
      </c>
      <c r="B10" s="5"/>
      <c r="C10" s="47"/>
      <c r="D10" s="57"/>
      <c r="E10" s="58"/>
      <c r="F10" s="59"/>
      <c r="G10" s="22" t="str">
        <f t="shared" ref="G10:G42" si="2">IF(D10="","",G9+M10)</f>
        <v/>
      </c>
      <c r="H10" s="22" t="str">
        <f t="shared" ref="H10:H42" si="3">IF(E10="","",H9+N10)</f>
        <v/>
      </c>
      <c r="I10" s="22" t="str">
        <f t="shared" ref="I10:I42" si="4">IF(F10="","",I9+O10)</f>
        <v/>
      </c>
      <c r="J10" s="44">
        <f t="shared" ref="J10:J12" si="5">IF(G9="","",G9*0.03)</f>
        <v>31143</v>
      </c>
      <c r="K10" s="45">
        <f t="shared" ref="K10:K12" si="6">IF(H9="","",H9*0.03)</f>
        <v>31350</v>
      </c>
      <c r="L10" s="46">
        <f t="shared" ref="L10:L12" si="7">IF(I9="","",I9*0.03)</f>
        <v>31800</v>
      </c>
      <c r="M10" s="44" t="str">
        <f t="shared" ref="M10:M12" si="8">IF(D10="","",J10*D10)</f>
        <v/>
      </c>
      <c r="N10" s="45" t="str">
        <f t="shared" ref="N10:N12" si="9">IF(E10="","",K10*E10)</f>
        <v/>
      </c>
      <c r="O10" s="46" t="str">
        <f t="shared" ref="O10:O12" si="10">IF(F10="","",L10*F10)</f>
        <v/>
      </c>
      <c r="P10" s="40"/>
      <c r="Q10" s="40"/>
      <c r="R10" s="40"/>
    </row>
    <row r="11" spans="1:18" x14ac:dyDescent="0.2">
      <c r="A11" s="9">
        <v>3</v>
      </c>
      <c r="B11" s="5"/>
      <c r="C11" s="47"/>
      <c r="D11" s="57"/>
      <c r="E11" s="58"/>
      <c r="F11" s="80"/>
      <c r="G11" s="22" t="str">
        <f t="shared" si="2"/>
        <v/>
      </c>
      <c r="H11" s="22" t="str">
        <f t="shared" si="3"/>
        <v/>
      </c>
      <c r="I11" s="22" t="str">
        <f t="shared" si="4"/>
        <v/>
      </c>
      <c r="J11" s="44" t="str">
        <f t="shared" si="5"/>
        <v/>
      </c>
      <c r="K11" s="45" t="str">
        <f t="shared" si="6"/>
        <v/>
      </c>
      <c r="L11" s="46" t="str">
        <f t="shared" si="7"/>
        <v/>
      </c>
      <c r="M11" s="44" t="str">
        <f t="shared" si="8"/>
        <v/>
      </c>
      <c r="N11" s="45" t="str">
        <f t="shared" si="9"/>
        <v/>
      </c>
      <c r="O11" s="46" t="str">
        <f t="shared" si="10"/>
        <v/>
      </c>
      <c r="P11" s="40"/>
      <c r="Q11" s="40"/>
      <c r="R11" s="40"/>
    </row>
    <row r="12" spans="1:18" x14ac:dyDescent="0.2">
      <c r="A12" s="9">
        <v>4</v>
      </c>
      <c r="B12" s="5"/>
      <c r="C12" s="47"/>
      <c r="D12" s="57"/>
      <c r="E12" s="58"/>
      <c r="F12" s="59"/>
      <c r="G12" s="22" t="str">
        <f t="shared" si="2"/>
        <v/>
      </c>
      <c r="H12" s="22" t="str">
        <f t="shared" si="3"/>
        <v/>
      </c>
      <c r="I12" s="22" t="str">
        <f t="shared" si="4"/>
        <v/>
      </c>
      <c r="J12" s="44" t="str">
        <f t="shared" si="5"/>
        <v/>
      </c>
      <c r="K12" s="45" t="str">
        <f t="shared" si="6"/>
        <v/>
      </c>
      <c r="L12" s="46" t="str">
        <f t="shared" si="7"/>
        <v/>
      </c>
      <c r="M12" s="44" t="str">
        <f t="shared" si="8"/>
        <v/>
      </c>
      <c r="N12" s="45" t="str">
        <f t="shared" si="9"/>
        <v/>
      </c>
      <c r="O12" s="46" t="str">
        <f t="shared" si="10"/>
        <v/>
      </c>
      <c r="P12" s="40"/>
      <c r="Q12" s="40"/>
      <c r="R12" s="40"/>
    </row>
    <row r="13" spans="1:18" x14ac:dyDescent="0.2">
      <c r="A13" s="9">
        <v>5</v>
      </c>
      <c r="B13" s="5"/>
      <c r="C13" s="47"/>
      <c r="D13" s="57"/>
      <c r="E13" s="58"/>
      <c r="F13" s="80"/>
      <c r="G13" s="22" t="str">
        <f t="shared" si="2"/>
        <v/>
      </c>
      <c r="H13" s="22" t="str">
        <f t="shared" si="3"/>
        <v/>
      </c>
      <c r="I13" s="22" t="str">
        <f t="shared" si="4"/>
        <v/>
      </c>
      <c r="J13" s="44" t="str">
        <f t="shared" ref="J13:J58" si="11">IF(G12="","",G12*0.03)</f>
        <v/>
      </c>
      <c r="K13" s="45" t="str">
        <f t="shared" ref="K13:K58" si="12">IF(H12="","",H12*0.03)</f>
        <v/>
      </c>
      <c r="L13" s="46" t="str">
        <f t="shared" ref="L13:L58" si="13">IF(I12="","",I12*0.03)</f>
        <v/>
      </c>
      <c r="M13" s="44" t="str">
        <f t="shared" ref="M13:M58" si="14">IF(D13="","",J13*D13)</f>
        <v/>
      </c>
      <c r="N13" s="45" t="str">
        <f t="shared" ref="N13:N58" si="15">IF(E13="","",K13*E13)</f>
        <v/>
      </c>
      <c r="O13" s="46" t="str">
        <f t="shared" ref="O13:O58" si="16">IF(F13="","",L13*F13)</f>
        <v/>
      </c>
      <c r="P13" s="40"/>
      <c r="Q13" s="40"/>
      <c r="R13" s="40"/>
    </row>
    <row r="14" spans="1:18" x14ac:dyDescent="0.2">
      <c r="A14" s="9">
        <v>6</v>
      </c>
      <c r="B14" s="5"/>
      <c r="C14" s="47"/>
      <c r="D14" s="57"/>
      <c r="E14" s="58"/>
      <c r="F14" s="80"/>
      <c r="G14" s="22" t="str">
        <f t="shared" si="2"/>
        <v/>
      </c>
      <c r="H14" s="22" t="str">
        <f t="shared" si="3"/>
        <v/>
      </c>
      <c r="I14" s="22" t="str">
        <f t="shared" si="4"/>
        <v/>
      </c>
      <c r="J14" s="44" t="str">
        <f t="shared" si="11"/>
        <v/>
      </c>
      <c r="K14" s="45" t="str">
        <f t="shared" si="12"/>
        <v/>
      </c>
      <c r="L14" s="46" t="str">
        <f t="shared" si="13"/>
        <v/>
      </c>
      <c r="M14" s="44" t="str">
        <f t="shared" si="14"/>
        <v/>
      </c>
      <c r="N14" s="45" t="str">
        <f t="shared" si="15"/>
        <v/>
      </c>
      <c r="O14" s="46" t="str">
        <f t="shared" si="16"/>
        <v/>
      </c>
      <c r="P14" s="40"/>
      <c r="Q14" s="40"/>
      <c r="R14" s="40"/>
    </row>
    <row r="15" spans="1:18" x14ac:dyDescent="0.2">
      <c r="A15" s="9">
        <v>7</v>
      </c>
      <c r="B15" s="5"/>
      <c r="C15" s="47"/>
      <c r="D15" s="57"/>
      <c r="E15" s="58"/>
      <c r="F15" s="80"/>
      <c r="G15" s="22" t="str">
        <f t="shared" si="2"/>
        <v/>
      </c>
      <c r="H15" s="22" t="str">
        <f t="shared" si="3"/>
        <v/>
      </c>
      <c r="I15" s="22" t="str">
        <f t="shared" si="4"/>
        <v/>
      </c>
      <c r="J15" s="44" t="str">
        <f t="shared" si="11"/>
        <v/>
      </c>
      <c r="K15" s="45" t="str">
        <f t="shared" si="12"/>
        <v/>
      </c>
      <c r="L15" s="46" t="str">
        <f t="shared" si="13"/>
        <v/>
      </c>
      <c r="M15" s="44" t="str">
        <f t="shared" si="14"/>
        <v/>
      </c>
      <c r="N15" s="45" t="str">
        <f t="shared" si="15"/>
        <v/>
      </c>
      <c r="O15" s="46" t="str">
        <f t="shared" si="16"/>
        <v/>
      </c>
      <c r="P15" s="40"/>
      <c r="Q15" s="40"/>
      <c r="R15" s="40"/>
    </row>
    <row r="16" spans="1:18" x14ac:dyDescent="0.2">
      <c r="A16" s="9">
        <v>8</v>
      </c>
      <c r="B16" s="5"/>
      <c r="C16" s="47"/>
      <c r="D16" s="57"/>
      <c r="E16" s="58"/>
      <c r="F16" s="80"/>
      <c r="G16" s="22" t="str">
        <f t="shared" si="2"/>
        <v/>
      </c>
      <c r="H16" s="22" t="str">
        <f t="shared" si="3"/>
        <v/>
      </c>
      <c r="I16" s="22" t="str">
        <f t="shared" si="4"/>
        <v/>
      </c>
      <c r="J16" s="44" t="str">
        <f t="shared" si="11"/>
        <v/>
      </c>
      <c r="K16" s="45" t="str">
        <f t="shared" si="12"/>
        <v/>
      </c>
      <c r="L16" s="46" t="str">
        <f t="shared" si="13"/>
        <v/>
      </c>
      <c r="M16" s="44" t="str">
        <f t="shared" si="14"/>
        <v/>
      </c>
      <c r="N16" s="45" t="str">
        <f t="shared" si="15"/>
        <v/>
      </c>
      <c r="O16" s="46" t="str">
        <f t="shared" si="16"/>
        <v/>
      </c>
      <c r="P16" s="40"/>
      <c r="Q16" s="40"/>
      <c r="R16" s="40"/>
    </row>
    <row r="17" spans="1:18" x14ac:dyDescent="0.2">
      <c r="A17" s="9">
        <v>9</v>
      </c>
      <c r="B17" s="5"/>
      <c r="C17" s="47"/>
      <c r="D17" s="57"/>
      <c r="E17" s="58"/>
      <c r="F17" s="80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4" t="str">
        <f t="shared" si="11"/>
        <v/>
      </c>
      <c r="K17" s="45" t="str">
        <f t="shared" si="12"/>
        <v/>
      </c>
      <c r="L17" s="46" t="str">
        <f t="shared" si="13"/>
        <v/>
      </c>
      <c r="M17" s="44" t="str">
        <f t="shared" si="14"/>
        <v/>
      </c>
      <c r="N17" s="45" t="str">
        <f t="shared" si="15"/>
        <v/>
      </c>
      <c r="O17" s="46" t="str">
        <f t="shared" si="16"/>
        <v/>
      </c>
      <c r="P17" s="40"/>
      <c r="Q17" s="40"/>
      <c r="R17" s="40"/>
    </row>
    <row r="18" spans="1:18" x14ac:dyDescent="0.2">
      <c r="A18" s="9">
        <v>10</v>
      </c>
      <c r="B18" s="5"/>
      <c r="C18" s="47"/>
      <c r="D18" s="57"/>
      <c r="E18" s="58"/>
      <c r="F18" s="80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4" t="str">
        <f t="shared" si="11"/>
        <v/>
      </c>
      <c r="K18" s="45" t="str">
        <f t="shared" si="12"/>
        <v/>
      </c>
      <c r="L18" s="46" t="str">
        <f t="shared" si="13"/>
        <v/>
      </c>
      <c r="M18" s="44" t="str">
        <f t="shared" si="14"/>
        <v/>
      </c>
      <c r="N18" s="45" t="str">
        <f t="shared" si="15"/>
        <v/>
      </c>
      <c r="O18" s="46" t="str">
        <f t="shared" si="16"/>
        <v/>
      </c>
      <c r="P18" s="40" t="s">
        <v>29</v>
      </c>
      <c r="Q18" s="40"/>
      <c r="R18" s="40"/>
    </row>
    <row r="19" spans="1:18" x14ac:dyDescent="0.2">
      <c r="A19" s="9">
        <v>11</v>
      </c>
      <c r="B19" s="5"/>
      <c r="C19" s="47"/>
      <c r="D19" s="57"/>
      <c r="E19" s="58"/>
      <c r="F19" s="80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 t="str">
        <f t="shared" si="11"/>
        <v/>
      </c>
      <c r="K19" s="45" t="str">
        <f t="shared" si="12"/>
        <v/>
      </c>
      <c r="L19" s="46" t="str">
        <f t="shared" si="13"/>
        <v/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 x14ac:dyDescent="0.2">
      <c r="A20" s="9">
        <v>12</v>
      </c>
      <c r="B20" s="5"/>
      <c r="C20" s="47"/>
      <c r="D20" s="57"/>
      <c r="E20" s="58"/>
      <c r="F20" s="80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 x14ac:dyDescent="0.2">
      <c r="A21" s="9">
        <v>13</v>
      </c>
      <c r="B21" s="5"/>
      <c r="C21" s="47"/>
      <c r="D21" s="57"/>
      <c r="E21" s="58"/>
      <c r="F21" s="80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2">
      <c r="A22" s="9">
        <v>14</v>
      </c>
      <c r="B22" s="5"/>
      <c r="C22" s="47"/>
      <c r="D22" s="57"/>
      <c r="E22" s="58"/>
      <c r="F22" s="80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2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2">
      <c r="A24" s="9">
        <v>16</v>
      </c>
      <c r="B24" s="5"/>
      <c r="C24" s="47"/>
      <c r="D24" s="57"/>
      <c r="E24" s="58"/>
      <c r="F24" s="80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2">
      <c r="A25" s="9">
        <v>17</v>
      </c>
      <c r="B25" s="5"/>
      <c r="C25" s="47"/>
      <c r="D25" s="57"/>
      <c r="E25" s="58"/>
      <c r="F25" s="80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2">
      <c r="A26" s="9">
        <v>18</v>
      </c>
      <c r="B26" s="5"/>
      <c r="C26" s="47"/>
      <c r="D26" s="57"/>
      <c r="E26" s="58"/>
      <c r="F26" s="80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2">
      <c r="A27" s="9">
        <v>19</v>
      </c>
      <c r="B27" s="5"/>
      <c r="C27" s="47"/>
      <c r="D27" s="57"/>
      <c r="E27" s="58"/>
      <c r="F27" s="80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 t="s">
        <v>31</v>
      </c>
      <c r="Q27" s="40"/>
      <c r="R27" s="40"/>
    </row>
    <row r="28" spans="1:18" x14ac:dyDescent="0.2">
      <c r="A28" s="9">
        <v>20</v>
      </c>
      <c r="B28" s="5"/>
      <c r="C28" s="47"/>
      <c r="D28" s="57"/>
      <c r="E28" s="58"/>
      <c r="F28" s="80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2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2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2">
      <c r="A31" s="9">
        <v>23</v>
      </c>
      <c r="B31" s="5"/>
      <c r="C31" s="47"/>
      <c r="D31" s="57"/>
      <c r="E31" s="58"/>
      <c r="F31" s="80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2">
      <c r="A32" s="9">
        <v>24</v>
      </c>
      <c r="B32" s="5"/>
      <c r="C32" s="47"/>
      <c r="D32" s="57"/>
      <c r="E32" s="58"/>
      <c r="F32" s="80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2">
      <c r="A33" s="9">
        <v>25</v>
      </c>
      <c r="B33" s="5"/>
      <c r="C33" s="47"/>
      <c r="D33" s="57"/>
      <c r="E33" s="58"/>
      <c r="F33" s="80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2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 t="s">
        <v>32</v>
      </c>
      <c r="Q34" s="40"/>
      <c r="R34" s="40"/>
    </row>
    <row r="35" spans="1:18" x14ac:dyDescent="0.2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2">
      <c r="A36" s="9">
        <v>28</v>
      </c>
      <c r="B36" s="5"/>
      <c r="C36" s="47"/>
      <c r="D36" s="57"/>
      <c r="E36" s="58"/>
      <c r="F36" s="80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2">
      <c r="A37" s="9">
        <v>29</v>
      </c>
      <c r="B37" s="5"/>
      <c r="C37" s="47"/>
      <c r="D37" s="57"/>
      <c r="E37" s="58"/>
      <c r="F37" s="80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2">
      <c r="A38" s="9">
        <v>30</v>
      </c>
      <c r="B38" s="5"/>
      <c r="C38" s="47"/>
      <c r="D38" s="57"/>
      <c r="E38" s="58"/>
      <c r="F38" s="80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2">
      <c r="A39" s="9">
        <v>31</v>
      </c>
      <c r="B39" s="5"/>
      <c r="C39" s="47"/>
      <c r="D39" s="57"/>
      <c r="E39" s="60"/>
      <c r="F39" s="80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2">
      <c r="A40" s="9">
        <v>32</v>
      </c>
      <c r="B40" s="5"/>
      <c r="C40" s="47"/>
      <c r="D40" s="57"/>
      <c r="E40" s="60"/>
      <c r="F40" s="80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2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2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2">
      <c r="A43" s="3">
        <v>35</v>
      </c>
      <c r="B43" s="5"/>
      <c r="C43" s="47"/>
      <c r="D43" s="57"/>
      <c r="E43" s="60"/>
      <c r="F43" s="80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2">
      <c r="A44" s="9">
        <v>36</v>
      </c>
      <c r="B44" s="5"/>
      <c r="C44" s="47"/>
      <c r="D44" s="57"/>
      <c r="E44" s="60"/>
      <c r="F44" s="80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  <c r="P44" t="s">
        <v>33</v>
      </c>
    </row>
    <row r="45" spans="1:18" x14ac:dyDescent="0.2">
      <c r="A45" s="9">
        <v>37</v>
      </c>
      <c r="B45" s="5"/>
      <c r="C45" s="47"/>
      <c r="D45" s="57"/>
      <c r="E45" s="58"/>
      <c r="F45" s="80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2">
      <c r="A46" s="9">
        <v>38</v>
      </c>
      <c r="B46" s="5"/>
      <c r="C46" s="47"/>
      <c r="D46" s="57"/>
      <c r="E46" s="58"/>
      <c r="F46" s="80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2">
      <c r="A47" s="9">
        <v>39</v>
      </c>
      <c r="B47" s="5"/>
      <c r="C47" s="47"/>
      <c r="D47" s="57"/>
      <c r="E47" s="58"/>
      <c r="F47" s="80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2">
      <c r="A48" s="9">
        <v>40</v>
      </c>
      <c r="B48" s="5"/>
      <c r="C48" s="47"/>
      <c r="D48" s="57"/>
      <c r="E48" s="58"/>
      <c r="F48" s="80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6" x14ac:dyDescent="0.2">
      <c r="A49" s="9">
        <v>41</v>
      </c>
      <c r="B49" s="5"/>
      <c r="C49" s="47"/>
      <c r="D49" s="57"/>
      <c r="E49" s="58"/>
      <c r="F49" s="80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6" x14ac:dyDescent="0.2">
      <c r="A50" s="9">
        <v>42</v>
      </c>
      <c r="B50" s="5"/>
      <c r="C50" s="47"/>
      <c r="D50" s="57"/>
      <c r="E50" s="58"/>
      <c r="F50" s="80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6" x14ac:dyDescent="0.2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6" x14ac:dyDescent="0.2">
      <c r="A52" s="9">
        <v>44</v>
      </c>
      <c r="B52" s="5"/>
      <c r="C52" s="47"/>
      <c r="D52" s="57"/>
      <c r="E52" s="58"/>
      <c r="F52" s="80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6" x14ac:dyDescent="0.2">
      <c r="A53" s="9">
        <v>45</v>
      </c>
      <c r="B53" s="5"/>
      <c r="C53" s="47"/>
      <c r="D53" s="57"/>
      <c r="E53" s="58"/>
      <c r="F53" s="80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6" x14ac:dyDescent="0.2">
      <c r="A54" s="9">
        <v>46</v>
      </c>
      <c r="B54" s="5"/>
      <c r="C54" s="47"/>
      <c r="D54" s="57"/>
      <c r="E54" s="58"/>
      <c r="F54" s="80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6" x14ac:dyDescent="0.2">
      <c r="A55" s="9">
        <v>47</v>
      </c>
      <c r="B55" s="5"/>
      <c r="C55" s="47"/>
      <c r="D55" s="57"/>
      <c r="E55" s="58"/>
      <c r="F55" s="80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  <c r="P55" t="s">
        <v>40</v>
      </c>
    </row>
    <row r="56" spans="1:16" x14ac:dyDescent="0.2">
      <c r="A56" s="9">
        <v>48</v>
      </c>
      <c r="B56" s="5"/>
      <c r="C56" s="47"/>
      <c r="D56" s="57"/>
      <c r="E56" s="58"/>
      <c r="F56" s="80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6" x14ac:dyDescent="0.2">
      <c r="A57" s="9">
        <v>49</v>
      </c>
      <c r="B57" s="5"/>
      <c r="C57" s="47"/>
      <c r="D57" s="57"/>
      <c r="E57" s="58"/>
      <c r="F57" s="80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6" ht="15" thickBot="1" x14ac:dyDescent="0.2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6" ht="15" thickBot="1" x14ac:dyDescent="0.25">
      <c r="A59" s="9"/>
      <c r="B59" s="89" t="s">
        <v>5</v>
      </c>
      <c r="C59" s="90"/>
      <c r="D59" s="7">
        <f>COUNTIF(D9:D58,1.27)</f>
        <v>1</v>
      </c>
      <c r="E59" s="7">
        <f>COUNTIF(E9:E58,1.5)</f>
        <v>1</v>
      </c>
      <c r="F59" s="8">
        <f>COUNTIF(F9:F58,2)</f>
        <v>1</v>
      </c>
      <c r="G59" s="70">
        <f>MAX(G8:G58)</f>
        <v>1038100</v>
      </c>
      <c r="H59" s="71">
        <f t="shared" ref="H59:I59" si="21">MAX(H8:H58)</f>
        <v>1045000</v>
      </c>
      <c r="I59" s="72">
        <f t="shared" si="21"/>
        <v>1060000</v>
      </c>
      <c r="J59" s="67" t="s">
        <v>35</v>
      </c>
      <c r="K59" s="68" t="e">
        <f>B58-B9</f>
        <v>#VALUE!</v>
      </c>
      <c r="L59" s="69" t="s">
        <v>36</v>
      </c>
      <c r="M59" s="9"/>
      <c r="N59" s="3"/>
      <c r="O59" s="4"/>
    </row>
    <row r="60" spans="1:16" ht="15" thickBot="1" x14ac:dyDescent="0.25">
      <c r="A60" s="9"/>
      <c r="B60" s="83" t="s">
        <v>6</v>
      </c>
      <c r="C60" s="84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81" t="s">
        <v>34</v>
      </c>
      <c r="H60" s="82"/>
      <c r="I60" s="88"/>
      <c r="J60" s="81" t="s">
        <v>37</v>
      </c>
      <c r="K60" s="82"/>
      <c r="L60" s="88"/>
      <c r="M60" s="9"/>
      <c r="N60" s="3"/>
      <c r="O60" s="4"/>
    </row>
    <row r="61" spans="1:16" ht="15" thickBot="1" x14ac:dyDescent="0.25">
      <c r="A61" s="9"/>
      <c r="B61" s="83" t="s">
        <v>39</v>
      </c>
      <c r="C61" s="84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1.0381</v>
      </c>
      <c r="H61" s="77">
        <f t="shared" ref="H61:I61" si="22">H59/H8</f>
        <v>1.0449999999999999</v>
      </c>
      <c r="I61" s="78">
        <f t="shared" si="22"/>
        <v>1.06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6" ht="15" thickBot="1" x14ac:dyDescent="0.25">
      <c r="A62" s="3"/>
      <c r="B62" s="81" t="s">
        <v>4</v>
      </c>
      <c r="C62" s="82"/>
      <c r="D62" s="79">
        <f t="shared" ref="D62:E62" si="23">D59/(D59+D60+D61)</f>
        <v>1</v>
      </c>
      <c r="E62" s="74">
        <f t="shared" si="23"/>
        <v>1</v>
      </c>
      <c r="F62" s="75">
        <f>F59/(F59+F60+F61)</f>
        <v>1</v>
      </c>
    </row>
    <row r="64" spans="1:16" x14ac:dyDescent="0.2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B61"/>
  <sheetViews>
    <sheetView topLeftCell="A29" zoomScale="80" zoomScaleNormal="80" workbookViewId="0">
      <selection activeCell="B62" sqref="B62"/>
    </sheetView>
  </sheetViews>
  <sheetFormatPr defaultColWidth="8.08984375" defaultRowHeight="14.25" x14ac:dyDescent="0.2"/>
  <cols>
    <col min="1" max="1" width="6.6171875" style="53" customWidth="1"/>
    <col min="2" max="2" width="7.23046875" style="52" customWidth="1"/>
    <col min="3" max="256" width="8.08984375" style="52"/>
    <col min="257" max="257" width="6.6171875" style="52" customWidth="1"/>
    <col min="258" max="258" width="7.23046875" style="52" customWidth="1"/>
    <col min="259" max="512" width="8.08984375" style="52"/>
    <col min="513" max="513" width="6.6171875" style="52" customWidth="1"/>
    <col min="514" max="514" width="7.23046875" style="52" customWidth="1"/>
    <col min="515" max="768" width="8.08984375" style="52"/>
    <col min="769" max="769" width="6.6171875" style="52" customWidth="1"/>
    <col min="770" max="770" width="7.23046875" style="52" customWidth="1"/>
    <col min="771" max="1024" width="8.08984375" style="52"/>
    <col min="1025" max="1025" width="6.6171875" style="52" customWidth="1"/>
    <col min="1026" max="1026" width="7.23046875" style="52" customWidth="1"/>
    <col min="1027" max="1280" width="8.08984375" style="52"/>
    <col min="1281" max="1281" width="6.6171875" style="52" customWidth="1"/>
    <col min="1282" max="1282" width="7.23046875" style="52" customWidth="1"/>
    <col min="1283" max="1536" width="8.08984375" style="52"/>
    <col min="1537" max="1537" width="6.6171875" style="52" customWidth="1"/>
    <col min="1538" max="1538" width="7.23046875" style="52" customWidth="1"/>
    <col min="1539" max="1792" width="8.08984375" style="52"/>
    <col min="1793" max="1793" width="6.6171875" style="52" customWidth="1"/>
    <col min="1794" max="1794" width="7.23046875" style="52" customWidth="1"/>
    <col min="1795" max="2048" width="8.08984375" style="52"/>
    <col min="2049" max="2049" width="6.6171875" style="52" customWidth="1"/>
    <col min="2050" max="2050" width="7.23046875" style="52" customWidth="1"/>
    <col min="2051" max="2304" width="8.08984375" style="52"/>
    <col min="2305" max="2305" width="6.6171875" style="52" customWidth="1"/>
    <col min="2306" max="2306" width="7.23046875" style="52" customWidth="1"/>
    <col min="2307" max="2560" width="8.08984375" style="52"/>
    <col min="2561" max="2561" width="6.6171875" style="52" customWidth="1"/>
    <col min="2562" max="2562" width="7.23046875" style="52" customWidth="1"/>
    <col min="2563" max="2816" width="8.08984375" style="52"/>
    <col min="2817" max="2817" width="6.6171875" style="52" customWidth="1"/>
    <col min="2818" max="2818" width="7.23046875" style="52" customWidth="1"/>
    <col min="2819" max="3072" width="8.08984375" style="52"/>
    <col min="3073" max="3073" width="6.6171875" style="52" customWidth="1"/>
    <col min="3074" max="3074" width="7.23046875" style="52" customWidth="1"/>
    <col min="3075" max="3328" width="8.08984375" style="52"/>
    <col min="3329" max="3329" width="6.6171875" style="52" customWidth="1"/>
    <col min="3330" max="3330" width="7.23046875" style="52" customWidth="1"/>
    <col min="3331" max="3584" width="8.08984375" style="52"/>
    <col min="3585" max="3585" width="6.6171875" style="52" customWidth="1"/>
    <col min="3586" max="3586" width="7.23046875" style="52" customWidth="1"/>
    <col min="3587" max="3840" width="8.08984375" style="52"/>
    <col min="3841" max="3841" width="6.6171875" style="52" customWidth="1"/>
    <col min="3842" max="3842" width="7.23046875" style="52" customWidth="1"/>
    <col min="3843" max="4096" width="8.08984375" style="52"/>
    <col min="4097" max="4097" width="6.6171875" style="52" customWidth="1"/>
    <col min="4098" max="4098" width="7.23046875" style="52" customWidth="1"/>
    <col min="4099" max="4352" width="8.08984375" style="52"/>
    <col min="4353" max="4353" width="6.6171875" style="52" customWidth="1"/>
    <col min="4354" max="4354" width="7.23046875" style="52" customWidth="1"/>
    <col min="4355" max="4608" width="8.08984375" style="52"/>
    <col min="4609" max="4609" width="6.6171875" style="52" customWidth="1"/>
    <col min="4610" max="4610" width="7.23046875" style="52" customWidth="1"/>
    <col min="4611" max="4864" width="8.08984375" style="52"/>
    <col min="4865" max="4865" width="6.6171875" style="52" customWidth="1"/>
    <col min="4866" max="4866" width="7.23046875" style="52" customWidth="1"/>
    <col min="4867" max="5120" width="8.08984375" style="52"/>
    <col min="5121" max="5121" width="6.6171875" style="52" customWidth="1"/>
    <col min="5122" max="5122" width="7.23046875" style="52" customWidth="1"/>
    <col min="5123" max="5376" width="8.08984375" style="52"/>
    <col min="5377" max="5377" width="6.6171875" style="52" customWidth="1"/>
    <col min="5378" max="5378" width="7.23046875" style="52" customWidth="1"/>
    <col min="5379" max="5632" width="8.08984375" style="52"/>
    <col min="5633" max="5633" width="6.6171875" style="52" customWidth="1"/>
    <col min="5634" max="5634" width="7.23046875" style="52" customWidth="1"/>
    <col min="5635" max="5888" width="8.08984375" style="52"/>
    <col min="5889" max="5889" width="6.6171875" style="52" customWidth="1"/>
    <col min="5890" max="5890" width="7.23046875" style="52" customWidth="1"/>
    <col min="5891" max="6144" width="8.08984375" style="52"/>
    <col min="6145" max="6145" width="6.6171875" style="52" customWidth="1"/>
    <col min="6146" max="6146" width="7.23046875" style="52" customWidth="1"/>
    <col min="6147" max="6400" width="8.08984375" style="52"/>
    <col min="6401" max="6401" width="6.6171875" style="52" customWidth="1"/>
    <col min="6402" max="6402" width="7.23046875" style="52" customWidth="1"/>
    <col min="6403" max="6656" width="8.08984375" style="52"/>
    <col min="6657" max="6657" width="6.6171875" style="52" customWidth="1"/>
    <col min="6658" max="6658" width="7.23046875" style="52" customWidth="1"/>
    <col min="6659" max="6912" width="8.08984375" style="52"/>
    <col min="6913" max="6913" width="6.6171875" style="52" customWidth="1"/>
    <col min="6914" max="6914" width="7.23046875" style="52" customWidth="1"/>
    <col min="6915" max="7168" width="8.08984375" style="52"/>
    <col min="7169" max="7169" width="6.6171875" style="52" customWidth="1"/>
    <col min="7170" max="7170" width="7.23046875" style="52" customWidth="1"/>
    <col min="7171" max="7424" width="8.08984375" style="52"/>
    <col min="7425" max="7425" width="6.6171875" style="52" customWidth="1"/>
    <col min="7426" max="7426" width="7.23046875" style="52" customWidth="1"/>
    <col min="7427" max="7680" width="8.08984375" style="52"/>
    <col min="7681" max="7681" width="6.6171875" style="52" customWidth="1"/>
    <col min="7682" max="7682" width="7.23046875" style="52" customWidth="1"/>
    <col min="7683" max="7936" width="8.08984375" style="52"/>
    <col min="7937" max="7937" width="6.6171875" style="52" customWidth="1"/>
    <col min="7938" max="7938" width="7.23046875" style="52" customWidth="1"/>
    <col min="7939" max="8192" width="8.08984375" style="52"/>
    <col min="8193" max="8193" width="6.6171875" style="52" customWidth="1"/>
    <col min="8194" max="8194" width="7.23046875" style="52" customWidth="1"/>
    <col min="8195" max="8448" width="8.08984375" style="52"/>
    <col min="8449" max="8449" width="6.6171875" style="52" customWidth="1"/>
    <col min="8450" max="8450" width="7.23046875" style="52" customWidth="1"/>
    <col min="8451" max="8704" width="8.08984375" style="52"/>
    <col min="8705" max="8705" width="6.6171875" style="52" customWidth="1"/>
    <col min="8706" max="8706" width="7.23046875" style="52" customWidth="1"/>
    <col min="8707" max="8960" width="8.08984375" style="52"/>
    <col min="8961" max="8961" width="6.6171875" style="52" customWidth="1"/>
    <col min="8962" max="8962" width="7.23046875" style="52" customWidth="1"/>
    <col min="8963" max="9216" width="8.08984375" style="52"/>
    <col min="9217" max="9217" width="6.6171875" style="52" customWidth="1"/>
    <col min="9218" max="9218" width="7.23046875" style="52" customWidth="1"/>
    <col min="9219" max="9472" width="8.08984375" style="52"/>
    <col min="9473" max="9473" width="6.6171875" style="52" customWidth="1"/>
    <col min="9474" max="9474" width="7.23046875" style="52" customWidth="1"/>
    <col min="9475" max="9728" width="8.08984375" style="52"/>
    <col min="9729" max="9729" width="6.6171875" style="52" customWidth="1"/>
    <col min="9730" max="9730" width="7.23046875" style="52" customWidth="1"/>
    <col min="9731" max="9984" width="8.08984375" style="52"/>
    <col min="9985" max="9985" width="6.6171875" style="52" customWidth="1"/>
    <col min="9986" max="9986" width="7.23046875" style="52" customWidth="1"/>
    <col min="9987" max="10240" width="8.08984375" style="52"/>
    <col min="10241" max="10241" width="6.6171875" style="52" customWidth="1"/>
    <col min="10242" max="10242" width="7.23046875" style="52" customWidth="1"/>
    <col min="10243" max="10496" width="8.08984375" style="52"/>
    <col min="10497" max="10497" width="6.6171875" style="52" customWidth="1"/>
    <col min="10498" max="10498" width="7.23046875" style="52" customWidth="1"/>
    <col min="10499" max="10752" width="8.08984375" style="52"/>
    <col min="10753" max="10753" width="6.6171875" style="52" customWidth="1"/>
    <col min="10754" max="10754" width="7.23046875" style="52" customWidth="1"/>
    <col min="10755" max="11008" width="8.08984375" style="52"/>
    <col min="11009" max="11009" width="6.6171875" style="52" customWidth="1"/>
    <col min="11010" max="11010" width="7.23046875" style="52" customWidth="1"/>
    <col min="11011" max="11264" width="8.08984375" style="52"/>
    <col min="11265" max="11265" width="6.6171875" style="52" customWidth="1"/>
    <col min="11266" max="11266" width="7.23046875" style="52" customWidth="1"/>
    <col min="11267" max="11520" width="8.08984375" style="52"/>
    <col min="11521" max="11521" width="6.6171875" style="52" customWidth="1"/>
    <col min="11522" max="11522" width="7.23046875" style="52" customWidth="1"/>
    <col min="11523" max="11776" width="8.08984375" style="52"/>
    <col min="11777" max="11777" width="6.6171875" style="52" customWidth="1"/>
    <col min="11778" max="11778" width="7.23046875" style="52" customWidth="1"/>
    <col min="11779" max="12032" width="8.08984375" style="52"/>
    <col min="12033" max="12033" width="6.6171875" style="52" customWidth="1"/>
    <col min="12034" max="12034" width="7.23046875" style="52" customWidth="1"/>
    <col min="12035" max="12288" width="8.08984375" style="52"/>
    <col min="12289" max="12289" width="6.6171875" style="52" customWidth="1"/>
    <col min="12290" max="12290" width="7.23046875" style="52" customWidth="1"/>
    <col min="12291" max="12544" width="8.08984375" style="52"/>
    <col min="12545" max="12545" width="6.6171875" style="52" customWidth="1"/>
    <col min="12546" max="12546" width="7.23046875" style="52" customWidth="1"/>
    <col min="12547" max="12800" width="8.08984375" style="52"/>
    <col min="12801" max="12801" width="6.6171875" style="52" customWidth="1"/>
    <col min="12802" max="12802" width="7.23046875" style="52" customWidth="1"/>
    <col min="12803" max="13056" width="8.08984375" style="52"/>
    <col min="13057" max="13057" width="6.6171875" style="52" customWidth="1"/>
    <col min="13058" max="13058" width="7.23046875" style="52" customWidth="1"/>
    <col min="13059" max="13312" width="8.08984375" style="52"/>
    <col min="13313" max="13313" width="6.6171875" style="52" customWidth="1"/>
    <col min="13314" max="13314" width="7.23046875" style="52" customWidth="1"/>
    <col min="13315" max="13568" width="8.08984375" style="52"/>
    <col min="13569" max="13569" width="6.6171875" style="52" customWidth="1"/>
    <col min="13570" max="13570" width="7.23046875" style="52" customWidth="1"/>
    <col min="13571" max="13824" width="8.08984375" style="52"/>
    <col min="13825" max="13825" width="6.6171875" style="52" customWidth="1"/>
    <col min="13826" max="13826" width="7.23046875" style="52" customWidth="1"/>
    <col min="13827" max="14080" width="8.08984375" style="52"/>
    <col min="14081" max="14081" width="6.6171875" style="52" customWidth="1"/>
    <col min="14082" max="14082" width="7.23046875" style="52" customWidth="1"/>
    <col min="14083" max="14336" width="8.08984375" style="52"/>
    <col min="14337" max="14337" width="6.6171875" style="52" customWidth="1"/>
    <col min="14338" max="14338" width="7.23046875" style="52" customWidth="1"/>
    <col min="14339" max="14592" width="8.08984375" style="52"/>
    <col min="14593" max="14593" width="6.6171875" style="52" customWidth="1"/>
    <col min="14594" max="14594" width="7.23046875" style="52" customWidth="1"/>
    <col min="14595" max="14848" width="8.08984375" style="52"/>
    <col min="14849" max="14849" width="6.6171875" style="52" customWidth="1"/>
    <col min="14850" max="14850" width="7.23046875" style="52" customWidth="1"/>
    <col min="14851" max="15104" width="8.08984375" style="52"/>
    <col min="15105" max="15105" width="6.6171875" style="52" customWidth="1"/>
    <col min="15106" max="15106" width="7.23046875" style="52" customWidth="1"/>
    <col min="15107" max="15360" width="8.08984375" style="52"/>
    <col min="15361" max="15361" width="6.6171875" style="52" customWidth="1"/>
    <col min="15362" max="15362" width="7.23046875" style="52" customWidth="1"/>
    <col min="15363" max="15616" width="8.08984375" style="52"/>
    <col min="15617" max="15617" width="6.6171875" style="52" customWidth="1"/>
    <col min="15618" max="15618" width="7.23046875" style="52" customWidth="1"/>
    <col min="15619" max="15872" width="8.08984375" style="52"/>
    <col min="15873" max="15873" width="6.6171875" style="52" customWidth="1"/>
    <col min="15874" max="15874" width="7.23046875" style="52" customWidth="1"/>
    <col min="15875" max="16128" width="8.08984375" style="52"/>
    <col min="16129" max="16129" width="6.6171875" style="52" customWidth="1"/>
    <col min="16130" max="16130" width="7.23046875" style="52" customWidth="1"/>
    <col min="16131" max="16384" width="8.08984375" style="52"/>
  </cols>
  <sheetData>
    <row r="1" spans="1:2" x14ac:dyDescent="0.2">
      <c r="A1" s="53" t="s">
        <v>44</v>
      </c>
      <c r="B1" s="52" t="s">
        <v>45</v>
      </c>
    </row>
    <row r="21" spans="1:2" x14ac:dyDescent="0.2">
      <c r="A21" s="53" t="s">
        <v>46</v>
      </c>
      <c r="B21" s="52" t="s">
        <v>47</v>
      </c>
    </row>
    <row r="41" spans="1:2" x14ac:dyDescent="0.2">
      <c r="A41" s="53" t="s">
        <v>48</v>
      </c>
      <c r="B41" s="52" t="s">
        <v>49</v>
      </c>
    </row>
    <row r="61" spans="1:2" x14ac:dyDescent="0.2">
      <c r="A61" s="53" t="s">
        <v>50</v>
      </c>
      <c r="B61" s="52" t="s">
        <v>51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abSelected="1" zoomScale="145" zoomScaleSheetLayoutView="100" workbookViewId="0">
      <selection activeCell="A12" sqref="A12:J19"/>
    </sheetView>
  </sheetViews>
  <sheetFormatPr defaultColWidth="8.08984375" defaultRowHeight="13.5" x14ac:dyDescent="0.2"/>
  <cols>
    <col min="1" max="16384" width="8.08984375" style="52"/>
  </cols>
  <sheetData>
    <row r="1" spans="1:10" x14ac:dyDescent="0.2">
      <c r="A1" s="52" t="s">
        <v>26</v>
      </c>
    </row>
    <row r="2" spans="1:10" x14ac:dyDescent="0.2">
      <c r="A2" s="91" t="s">
        <v>52</v>
      </c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2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2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2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2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2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2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2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2">
      <c r="A11" s="52" t="s">
        <v>27</v>
      </c>
    </row>
    <row r="12" spans="1:10" x14ac:dyDescent="0.2">
      <c r="A12" s="93" t="s">
        <v>54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2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2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2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2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2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2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2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2">
      <c r="A21" s="52" t="s">
        <v>28</v>
      </c>
    </row>
    <row r="22" spans="1:10" x14ac:dyDescent="0.2">
      <c r="A22" s="93" t="s">
        <v>53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2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2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2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2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2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2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2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4.25" x14ac:dyDescent="0.2"/>
  <cols>
    <col min="1" max="1" width="13.97265625" customWidth="1"/>
    <col min="2" max="2" width="13.23828125" customWidth="1"/>
    <col min="4" max="4" width="14.7109375" customWidth="1"/>
    <col min="6" max="6" width="14.21875" customWidth="1"/>
    <col min="8" max="8" width="15.56640625" customWidth="1"/>
  </cols>
  <sheetData>
    <row r="1" spans="1:8" ht="17.25" x14ac:dyDescent="0.2">
      <c r="A1" s="30" t="s">
        <v>14</v>
      </c>
      <c r="B1" s="31"/>
      <c r="C1" s="32"/>
      <c r="D1" s="33"/>
      <c r="E1" s="32"/>
      <c r="F1" s="33"/>
      <c r="G1" s="32"/>
      <c r="H1" s="33"/>
    </row>
    <row r="2" spans="1:8" ht="17.25" x14ac:dyDescent="0.2">
      <c r="A2" s="34"/>
      <c r="B2" s="32"/>
      <c r="C2" s="32"/>
      <c r="D2" s="33"/>
      <c r="E2" s="32"/>
      <c r="F2" s="33"/>
      <c r="G2" s="32"/>
      <c r="H2" s="33"/>
    </row>
    <row r="3" spans="1:8" ht="17.25" x14ac:dyDescent="0.2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ht="17.25" x14ac:dyDescent="0.2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ht="17.25" x14ac:dyDescent="0.2">
      <c r="A5" s="37" t="s">
        <v>21</v>
      </c>
      <c r="B5" s="37"/>
      <c r="C5" s="37"/>
      <c r="D5" s="38"/>
      <c r="E5" s="37"/>
      <c r="F5" s="39"/>
      <c r="G5" s="37"/>
      <c r="H5" s="39"/>
    </row>
    <row r="6" spans="1:8" ht="17.25" x14ac:dyDescent="0.2">
      <c r="A6" s="37" t="s">
        <v>21</v>
      </c>
      <c r="B6" s="37"/>
      <c r="C6" s="37"/>
      <c r="D6" s="39"/>
      <c r="E6" s="37"/>
      <c r="F6" s="39"/>
      <c r="G6" s="37"/>
      <c r="H6" s="39"/>
    </row>
    <row r="7" spans="1:8" ht="17.25" x14ac:dyDescent="0.2">
      <c r="A7" s="37" t="s">
        <v>21</v>
      </c>
      <c r="B7" s="37"/>
      <c r="C7" s="37"/>
      <c r="D7" s="39"/>
      <c r="E7" s="37"/>
      <c r="F7" s="39"/>
      <c r="G7" s="37"/>
      <c r="H7" s="39"/>
    </row>
    <row r="8" spans="1:8" ht="17.25" x14ac:dyDescent="0.2">
      <c r="A8" s="37" t="s">
        <v>21</v>
      </c>
      <c r="B8" s="37"/>
      <c r="C8" s="37"/>
      <c r="D8" s="39"/>
      <c r="E8" s="37"/>
      <c r="F8" s="39"/>
      <c r="G8" s="37"/>
      <c r="H8" s="39"/>
    </row>
    <row r="9" spans="1:8" ht="17.25" x14ac:dyDescent="0.2">
      <c r="A9" s="37" t="s">
        <v>21</v>
      </c>
      <c r="B9" s="37"/>
      <c r="C9" s="37"/>
      <c r="D9" s="39"/>
      <c r="E9" s="37"/>
      <c r="F9" s="39"/>
      <c r="G9" s="37"/>
      <c r="H9" s="39"/>
    </row>
    <row r="10" spans="1:8" ht="17.25" x14ac:dyDescent="0.2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ht="17.25" x14ac:dyDescent="0.2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ht="17.25" x14ac:dyDescent="0.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yuji kuramochi</cp:lastModifiedBy>
  <dcterms:created xsi:type="dcterms:W3CDTF">2020-09-18T03:10:57Z</dcterms:created>
  <dcterms:modified xsi:type="dcterms:W3CDTF">2020-10-12T10:39:25Z</dcterms:modified>
</cp:coreProperties>
</file>