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RUMI\Desktop\"/>
    </mc:Choice>
  </mc:AlternateContent>
  <xr:revisionPtr revIDLastSave="0" documentId="13_ncr:1_{C4ED7D6F-80C9-4A11-AC73-08CCCF6E605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検証シート(H1)" sheetId="7" r:id="rId1"/>
    <sheet name="画像(H1)" sheetId="10" r:id="rId2"/>
    <sheet name="検証シート(H4)" sheetId="1" r:id="rId3"/>
    <sheet name="画像(H4)" sheetId="6" r:id="rId4"/>
    <sheet name="検証シート(D1)" sheetId="9" r:id="rId5"/>
    <sheet name="画像(D1)" sheetId="8" r:id="rId6"/>
    <sheet name="気づき" sheetId="5" r:id="rId7"/>
    <sheet name="検証終了通貨" sheetId="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9" l="1"/>
  <c r="E59" i="9"/>
  <c r="D59" i="9"/>
  <c r="F59" i="1"/>
  <c r="E59" i="1"/>
  <c r="D59" i="1"/>
  <c r="F59" i="7"/>
  <c r="E59" i="7"/>
  <c r="D59" i="7"/>
  <c r="M9" i="7"/>
  <c r="K9" i="7"/>
  <c r="J9" i="7"/>
  <c r="K59" i="1"/>
  <c r="K59" i="9"/>
  <c r="K59" i="7"/>
  <c r="L9" i="9"/>
  <c r="K9" i="9"/>
  <c r="J9" i="9"/>
  <c r="L9" i="7"/>
  <c r="L9" i="1"/>
  <c r="K9" i="1"/>
  <c r="J9" i="1"/>
  <c r="H8" i="1"/>
  <c r="G8" i="1"/>
  <c r="F61" i="9" l="1"/>
  <c r="E61" i="9"/>
  <c r="D61" i="9"/>
  <c r="F60" i="9"/>
  <c r="E60" i="9"/>
  <c r="D60" i="9"/>
  <c r="O58" i="9"/>
  <c r="N58" i="9"/>
  <c r="M58" i="9"/>
  <c r="I58" i="9"/>
  <c r="H58" i="9"/>
  <c r="G58" i="9"/>
  <c r="O57" i="9"/>
  <c r="N57" i="9"/>
  <c r="M57" i="9"/>
  <c r="I57" i="9"/>
  <c r="L58" i="9" s="1"/>
  <c r="H57" i="9"/>
  <c r="K58" i="9" s="1"/>
  <c r="G57" i="9"/>
  <c r="J58" i="9" s="1"/>
  <c r="O56" i="9"/>
  <c r="N56" i="9"/>
  <c r="M56" i="9"/>
  <c r="I56" i="9"/>
  <c r="L57" i="9" s="1"/>
  <c r="H56" i="9"/>
  <c r="K57" i="9" s="1"/>
  <c r="G56" i="9"/>
  <c r="J57" i="9" s="1"/>
  <c r="O55" i="9"/>
  <c r="N55" i="9"/>
  <c r="M55" i="9"/>
  <c r="I55" i="9"/>
  <c r="L56" i="9" s="1"/>
  <c r="H55" i="9"/>
  <c r="K56" i="9" s="1"/>
  <c r="G55" i="9"/>
  <c r="J56" i="9" s="1"/>
  <c r="O54" i="9"/>
  <c r="N54" i="9"/>
  <c r="M54" i="9"/>
  <c r="I54" i="9"/>
  <c r="L55" i="9" s="1"/>
  <c r="H54" i="9"/>
  <c r="K55" i="9" s="1"/>
  <c r="G54" i="9"/>
  <c r="J55" i="9" s="1"/>
  <c r="O53" i="9"/>
  <c r="N53" i="9"/>
  <c r="M53" i="9"/>
  <c r="I53" i="9"/>
  <c r="L54" i="9" s="1"/>
  <c r="H53" i="9"/>
  <c r="K54" i="9" s="1"/>
  <c r="G53" i="9"/>
  <c r="J54" i="9" s="1"/>
  <c r="O52" i="9"/>
  <c r="N52" i="9"/>
  <c r="M52" i="9"/>
  <c r="I52" i="9"/>
  <c r="L53" i="9" s="1"/>
  <c r="H52" i="9"/>
  <c r="K53" i="9" s="1"/>
  <c r="G52" i="9"/>
  <c r="J53" i="9" s="1"/>
  <c r="O51" i="9"/>
  <c r="N51" i="9"/>
  <c r="M51" i="9"/>
  <c r="I51" i="9"/>
  <c r="L52" i="9" s="1"/>
  <c r="H51" i="9"/>
  <c r="K52" i="9" s="1"/>
  <c r="G51" i="9"/>
  <c r="J52" i="9" s="1"/>
  <c r="O50" i="9"/>
  <c r="N50" i="9"/>
  <c r="M50" i="9"/>
  <c r="I50" i="9"/>
  <c r="L51" i="9" s="1"/>
  <c r="H50" i="9"/>
  <c r="K51" i="9" s="1"/>
  <c r="G50" i="9"/>
  <c r="J51" i="9" s="1"/>
  <c r="O49" i="9"/>
  <c r="N49" i="9"/>
  <c r="M49" i="9"/>
  <c r="I49" i="9"/>
  <c r="L50" i="9" s="1"/>
  <c r="H49" i="9"/>
  <c r="K50" i="9" s="1"/>
  <c r="G49" i="9"/>
  <c r="J50" i="9" s="1"/>
  <c r="O48" i="9"/>
  <c r="N48" i="9"/>
  <c r="M48" i="9"/>
  <c r="I48" i="9"/>
  <c r="L49" i="9" s="1"/>
  <c r="H48" i="9"/>
  <c r="K49" i="9" s="1"/>
  <c r="G48" i="9"/>
  <c r="J49" i="9" s="1"/>
  <c r="O47" i="9"/>
  <c r="N47" i="9"/>
  <c r="M47" i="9"/>
  <c r="I47" i="9"/>
  <c r="L48" i="9" s="1"/>
  <c r="H47" i="9"/>
  <c r="K48" i="9" s="1"/>
  <c r="G47" i="9"/>
  <c r="J48" i="9" s="1"/>
  <c r="O46" i="9"/>
  <c r="N46" i="9"/>
  <c r="M46" i="9"/>
  <c r="I46" i="9"/>
  <c r="L47" i="9" s="1"/>
  <c r="H46" i="9"/>
  <c r="K47" i="9" s="1"/>
  <c r="G46" i="9"/>
  <c r="J47" i="9" s="1"/>
  <c r="O45" i="9"/>
  <c r="N45" i="9"/>
  <c r="M45" i="9"/>
  <c r="I45" i="9"/>
  <c r="L46" i="9" s="1"/>
  <c r="H45" i="9"/>
  <c r="K46" i="9" s="1"/>
  <c r="G45" i="9"/>
  <c r="J46" i="9" s="1"/>
  <c r="O44" i="9"/>
  <c r="N44" i="9"/>
  <c r="M44" i="9"/>
  <c r="I44" i="9"/>
  <c r="L45" i="9" s="1"/>
  <c r="H44" i="9"/>
  <c r="K45" i="9" s="1"/>
  <c r="G44" i="9"/>
  <c r="J45" i="9" s="1"/>
  <c r="O43" i="9"/>
  <c r="N43" i="9"/>
  <c r="M43" i="9"/>
  <c r="I43" i="9"/>
  <c r="L44" i="9" s="1"/>
  <c r="H43" i="9"/>
  <c r="K44" i="9" s="1"/>
  <c r="G43" i="9"/>
  <c r="J44" i="9" s="1"/>
  <c r="O42" i="9"/>
  <c r="N42" i="9"/>
  <c r="M42" i="9"/>
  <c r="I42" i="9"/>
  <c r="L43" i="9" s="1"/>
  <c r="H42" i="9"/>
  <c r="K43" i="9" s="1"/>
  <c r="G42" i="9"/>
  <c r="J43" i="9" s="1"/>
  <c r="O41" i="9"/>
  <c r="N41" i="9"/>
  <c r="M41" i="9"/>
  <c r="I41" i="9"/>
  <c r="L42" i="9" s="1"/>
  <c r="H41" i="9"/>
  <c r="K42" i="9" s="1"/>
  <c r="G41" i="9"/>
  <c r="J42" i="9" s="1"/>
  <c r="O40" i="9"/>
  <c r="N40" i="9"/>
  <c r="M40" i="9"/>
  <c r="I40" i="9"/>
  <c r="L41" i="9" s="1"/>
  <c r="H40" i="9"/>
  <c r="K41" i="9" s="1"/>
  <c r="G40" i="9"/>
  <c r="J41" i="9" s="1"/>
  <c r="O39" i="9"/>
  <c r="N39" i="9"/>
  <c r="M39" i="9"/>
  <c r="I39" i="9"/>
  <c r="L40" i="9" s="1"/>
  <c r="H39" i="9"/>
  <c r="K40" i="9" s="1"/>
  <c r="G39" i="9"/>
  <c r="J40" i="9" s="1"/>
  <c r="O38" i="9"/>
  <c r="N38" i="9"/>
  <c r="M38" i="9"/>
  <c r="I38" i="9"/>
  <c r="L39" i="9" s="1"/>
  <c r="H38" i="9"/>
  <c r="K39" i="9" s="1"/>
  <c r="G38" i="9"/>
  <c r="J39" i="9" s="1"/>
  <c r="O37" i="9"/>
  <c r="N37" i="9"/>
  <c r="M37" i="9"/>
  <c r="I37" i="9"/>
  <c r="L38" i="9" s="1"/>
  <c r="H37" i="9"/>
  <c r="K38" i="9" s="1"/>
  <c r="G37" i="9"/>
  <c r="J38" i="9" s="1"/>
  <c r="O36" i="9"/>
  <c r="N36" i="9"/>
  <c r="M36" i="9"/>
  <c r="I36" i="9"/>
  <c r="L37" i="9" s="1"/>
  <c r="H36" i="9"/>
  <c r="K37" i="9" s="1"/>
  <c r="G36" i="9"/>
  <c r="J37" i="9" s="1"/>
  <c r="O35" i="9"/>
  <c r="N35" i="9"/>
  <c r="M35" i="9"/>
  <c r="I35" i="9"/>
  <c r="L36" i="9" s="1"/>
  <c r="H35" i="9"/>
  <c r="K36" i="9" s="1"/>
  <c r="G35" i="9"/>
  <c r="J36" i="9" s="1"/>
  <c r="O34" i="9"/>
  <c r="N34" i="9"/>
  <c r="M34" i="9"/>
  <c r="I34" i="9"/>
  <c r="L35" i="9" s="1"/>
  <c r="H34" i="9"/>
  <c r="K35" i="9" s="1"/>
  <c r="G34" i="9"/>
  <c r="J35" i="9" s="1"/>
  <c r="O33" i="9"/>
  <c r="N33" i="9"/>
  <c r="M33" i="9"/>
  <c r="I33" i="9"/>
  <c r="L34" i="9" s="1"/>
  <c r="H33" i="9"/>
  <c r="K34" i="9" s="1"/>
  <c r="G33" i="9"/>
  <c r="J34" i="9" s="1"/>
  <c r="O32" i="9"/>
  <c r="N32" i="9"/>
  <c r="M32" i="9"/>
  <c r="I32" i="9"/>
  <c r="L33" i="9" s="1"/>
  <c r="H32" i="9"/>
  <c r="K33" i="9" s="1"/>
  <c r="G32" i="9"/>
  <c r="J33" i="9" s="1"/>
  <c r="O31" i="9"/>
  <c r="N31" i="9"/>
  <c r="M31" i="9"/>
  <c r="I31" i="9"/>
  <c r="L32" i="9" s="1"/>
  <c r="H31" i="9"/>
  <c r="K32" i="9" s="1"/>
  <c r="G31" i="9"/>
  <c r="J32" i="9" s="1"/>
  <c r="O30" i="9"/>
  <c r="N30" i="9"/>
  <c r="M30" i="9"/>
  <c r="I30" i="9"/>
  <c r="L31" i="9" s="1"/>
  <c r="H30" i="9"/>
  <c r="K31" i="9" s="1"/>
  <c r="G30" i="9"/>
  <c r="J31" i="9" s="1"/>
  <c r="O29" i="9"/>
  <c r="N29" i="9"/>
  <c r="M29" i="9"/>
  <c r="I29" i="9"/>
  <c r="L30" i="9" s="1"/>
  <c r="H29" i="9"/>
  <c r="K30" i="9" s="1"/>
  <c r="G29" i="9"/>
  <c r="J30" i="9" s="1"/>
  <c r="O28" i="9"/>
  <c r="N28" i="9"/>
  <c r="M28" i="9"/>
  <c r="I28" i="9"/>
  <c r="L29" i="9" s="1"/>
  <c r="H28" i="9"/>
  <c r="K29" i="9" s="1"/>
  <c r="G28" i="9"/>
  <c r="J29" i="9" s="1"/>
  <c r="O27" i="9"/>
  <c r="N27" i="9"/>
  <c r="M27" i="9"/>
  <c r="I27" i="9"/>
  <c r="L28" i="9" s="1"/>
  <c r="H27" i="9"/>
  <c r="K28" i="9" s="1"/>
  <c r="G27" i="9"/>
  <c r="J28" i="9" s="1"/>
  <c r="O26" i="9"/>
  <c r="N26" i="9"/>
  <c r="M26" i="9"/>
  <c r="I26" i="9"/>
  <c r="L27" i="9" s="1"/>
  <c r="H26" i="9"/>
  <c r="K27" i="9" s="1"/>
  <c r="G26" i="9"/>
  <c r="J27" i="9" s="1"/>
  <c r="O25" i="9"/>
  <c r="N25" i="9"/>
  <c r="M25" i="9"/>
  <c r="I25" i="9"/>
  <c r="L26" i="9" s="1"/>
  <c r="H25" i="9"/>
  <c r="K26" i="9" s="1"/>
  <c r="G25" i="9"/>
  <c r="J26" i="9" s="1"/>
  <c r="O24" i="9"/>
  <c r="N24" i="9"/>
  <c r="M24" i="9"/>
  <c r="I24" i="9"/>
  <c r="L25" i="9" s="1"/>
  <c r="H24" i="9"/>
  <c r="K25" i="9" s="1"/>
  <c r="G24" i="9"/>
  <c r="J25" i="9" s="1"/>
  <c r="O23" i="9"/>
  <c r="N23" i="9"/>
  <c r="M23" i="9"/>
  <c r="I23" i="9"/>
  <c r="L24" i="9" s="1"/>
  <c r="H23" i="9"/>
  <c r="K24" i="9" s="1"/>
  <c r="G23" i="9"/>
  <c r="J24" i="9" s="1"/>
  <c r="O22" i="9"/>
  <c r="N22" i="9"/>
  <c r="M22" i="9"/>
  <c r="I22" i="9"/>
  <c r="L23" i="9" s="1"/>
  <c r="H22" i="9"/>
  <c r="K23" i="9" s="1"/>
  <c r="G22" i="9"/>
  <c r="J23" i="9" s="1"/>
  <c r="O21" i="9"/>
  <c r="N21" i="9"/>
  <c r="M21" i="9"/>
  <c r="I21" i="9"/>
  <c r="L22" i="9" s="1"/>
  <c r="H21" i="9"/>
  <c r="K22" i="9" s="1"/>
  <c r="G21" i="9"/>
  <c r="J22" i="9" s="1"/>
  <c r="O20" i="9"/>
  <c r="N20" i="9"/>
  <c r="M20" i="9"/>
  <c r="I20" i="9"/>
  <c r="L21" i="9" s="1"/>
  <c r="H20" i="9"/>
  <c r="K21" i="9" s="1"/>
  <c r="G20" i="9"/>
  <c r="J21" i="9" s="1"/>
  <c r="O19" i="9"/>
  <c r="N19" i="9"/>
  <c r="M19" i="9"/>
  <c r="I19" i="9"/>
  <c r="L20" i="9" s="1"/>
  <c r="H19" i="9"/>
  <c r="K20" i="9" s="1"/>
  <c r="G19" i="9"/>
  <c r="J20" i="9" s="1"/>
  <c r="O18" i="9"/>
  <c r="I18" i="9" s="1"/>
  <c r="L19" i="9" s="1"/>
  <c r="N18" i="9"/>
  <c r="H18" i="9" s="1"/>
  <c r="K19" i="9" s="1"/>
  <c r="M18" i="9"/>
  <c r="G18" i="9"/>
  <c r="J19" i="9" s="1"/>
  <c r="O17" i="9"/>
  <c r="I17" i="9" s="1"/>
  <c r="L18" i="9" s="1"/>
  <c r="N17" i="9"/>
  <c r="M17" i="9"/>
  <c r="G17" i="9" s="1"/>
  <c r="J18" i="9" s="1"/>
  <c r="H17" i="9"/>
  <c r="K18" i="9" s="1"/>
  <c r="O16" i="9"/>
  <c r="I16" i="9" s="1"/>
  <c r="L17" i="9" s="1"/>
  <c r="N16" i="9"/>
  <c r="H16" i="9" s="1"/>
  <c r="K17" i="9" s="1"/>
  <c r="M16" i="9"/>
  <c r="G16" i="9" s="1"/>
  <c r="J17" i="9" s="1"/>
  <c r="O15" i="9"/>
  <c r="N15" i="9"/>
  <c r="H15" i="9" s="1"/>
  <c r="K16" i="9" s="1"/>
  <c r="M15" i="9"/>
  <c r="I15" i="9"/>
  <c r="L16" i="9" s="1"/>
  <c r="G15" i="9"/>
  <c r="J16" i="9" s="1"/>
  <c r="O14" i="9"/>
  <c r="I14" i="9" s="1"/>
  <c r="L15" i="9" s="1"/>
  <c r="N14" i="9"/>
  <c r="H14" i="9" s="1"/>
  <c r="K15" i="9" s="1"/>
  <c r="M14" i="9"/>
  <c r="G14" i="9"/>
  <c r="J15" i="9" s="1"/>
  <c r="O13" i="9"/>
  <c r="N13" i="9"/>
  <c r="M13" i="9"/>
  <c r="I13" i="9"/>
  <c r="L14" i="9" s="1"/>
  <c r="H13" i="9"/>
  <c r="K14" i="9" s="1"/>
  <c r="G13" i="9"/>
  <c r="J14" i="9" s="1"/>
  <c r="O12" i="9"/>
  <c r="N12" i="9"/>
  <c r="H12" i="9" s="1"/>
  <c r="K13" i="9" s="1"/>
  <c r="M12" i="9"/>
  <c r="I12" i="9"/>
  <c r="L13" i="9" s="1"/>
  <c r="G12" i="9"/>
  <c r="J13" i="9" s="1"/>
  <c r="O11" i="9"/>
  <c r="I11" i="9" s="1"/>
  <c r="L12" i="9" s="1"/>
  <c r="N11" i="9"/>
  <c r="H11" i="9" s="1"/>
  <c r="K12" i="9" s="1"/>
  <c r="M11" i="9"/>
  <c r="G11" i="9" s="1"/>
  <c r="J12" i="9" s="1"/>
  <c r="O10" i="9"/>
  <c r="I10" i="9" s="1"/>
  <c r="L11" i="9" s="1"/>
  <c r="N10" i="9"/>
  <c r="H10" i="9" s="1"/>
  <c r="K11" i="9" s="1"/>
  <c r="M10" i="9"/>
  <c r="G10" i="9" s="1"/>
  <c r="J11" i="9" s="1"/>
  <c r="O9" i="9"/>
  <c r="I9" i="9" s="1"/>
  <c r="L10" i="9" s="1"/>
  <c r="N9" i="9"/>
  <c r="H9" i="9" s="1"/>
  <c r="K10" i="9" s="1"/>
  <c r="M9" i="9"/>
  <c r="I8" i="9"/>
  <c r="H8" i="9"/>
  <c r="G8" i="9"/>
  <c r="F61" i="7"/>
  <c r="E61" i="7"/>
  <c r="D61" i="7"/>
  <c r="F60" i="7"/>
  <c r="E60" i="7"/>
  <c r="D60" i="7"/>
  <c r="O58" i="7"/>
  <c r="N58" i="7"/>
  <c r="M58" i="7"/>
  <c r="I58" i="7"/>
  <c r="H58" i="7"/>
  <c r="G58" i="7"/>
  <c r="O57" i="7"/>
  <c r="N57" i="7"/>
  <c r="M57" i="7"/>
  <c r="I57" i="7"/>
  <c r="L58" i="7" s="1"/>
  <c r="H57" i="7"/>
  <c r="K58" i="7" s="1"/>
  <c r="G57" i="7"/>
  <c r="J58" i="7" s="1"/>
  <c r="O56" i="7"/>
  <c r="N56" i="7"/>
  <c r="M56" i="7"/>
  <c r="I56" i="7"/>
  <c r="L57" i="7" s="1"/>
  <c r="H56" i="7"/>
  <c r="K57" i="7" s="1"/>
  <c r="G56" i="7"/>
  <c r="J57" i="7" s="1"/>
  <c r="O55" i="7"/>
  <c r="N55" i="7"/>
  <c r="M55" i="7"/>
  <c r="I55" i="7"/>
  <c r="L56" i="7" s="1"/>
  <c r="H55" i="7"/>
  <c r="K56" i="7" s="1"/>
  <c r="G55" i="7"/>
  <c r="J56" i="7" s="1"/>
  <c r="O54" i="7"/>
  <c r="N54" i="7"/>
  <c r="M54" i="7"/>
  <c r="I54" i="7"/>
  <c r="L55" i="7" s="1"/>
  <c r="H54" i="7"/>
  <c r="K55" i="7" s="1"/>
  <c r="G54" i="7"/>
  <c r="J55" i="7" s="1"/>
  <c r="O53" i="7"/>
  <c r="N53" i="7"/>
  <c r="M53" i="7"/>
  <c r="I53" i="7"/>
  <c r="L54" i="7" s="1"/>
  <c r="H53" i="7"/>
  <c r="K54" i="7" s="1"/>
  <c r="G53" i="7"/>
  <c r="J54" i="7" s="1"/>
  <c r="O52" i="7"/>
  <c r="N52" i="7"/>
  <c r="M52" i="7"/>
  <c r="I52" i="7"/>
  <c r="L53" i="7" s="1"/>
  <c r="H52" i="7"/>
  <c r="K53" i="7" s="1"/>
  <c r="G52" i="7"/>
  <c r="J53" i="7" s="1"/>
  <c r="O51" i="7"/>
  <c r="N51" i="7"/>
  <c r="M51" i="7"/>
  <c r="I51" i="7"/>
  <c r="L52" i="7" s="1"/>
  <c r="H51" i="7"/>
  <c r="K52" i="7" s="1"/>
  <c r="G51" i="7"/>
  <c r="J52" i="7" s="1"/>
  <c r="O50" i="7"/>
  <c r="N50" i="7"/>
  <c r="M50" i="7"/>
  <c r="I50" i="7"/>
  <c r="L51" i="7" s="1"/>
  <c r="H50" i="7"/>
  <c r="K51" i="7" s="1"/>
  <c r="G50" i="7"/>
  <c r="J51" i="7" s="1"/>
  <c r="O49" i="7"/>
  <c r="N49" i="7"/>
  <c r="M49" i="7"/>
  <c r="I49" i="7"/>
  <c r="L50" i="7" s="1"/>
  <c r="H49" i="7"/>
  <c r="K50" i="7" s="1"/>
  <c r="G49" i="7"/>
  <c r="J50" i="7" s="1"/>
  <c r="O48" i="7"/>
  <c r="N48" i="7"/>
  <c r="M48" i="7"/>
  <c r="I48" i="7"/>
  <c r="L49" i="7" s="1"/>
  <c r="H48" i="7"/>
  <c r="K49" i="7" s="1"/>
  <c r="G48" i="7"/>
  <c r="J49" i="7" s="1"/>
  <c r="O47" i="7"/>
  <c r="N47" i="7"/>
  <c r="M47" i="7"/>
  <c r="I47" i="7"/>
  <c r="L48" i="7" s="1"/>
  <c r="H47" i="7"/>
  <c r="K48" i="7" s="1"/>
  <c r="G47" i="7"/>
  <c r="J48" i="7" s="1"/>
  <c r="O46" i="7"/>
  <c r="N46" i="7"/>
  <c r="M46" i="7"/>
  <c r="I46" i="7"/>
  <c r="L47" i="7" s="1"/>
  <c r="H46" i="7"/>
  <c r="K47" i="7" s="1"/>
  <c r="G46" i="7"/>
  <c r="J47" i="7" s="1"/>
  <c r="O45" i="7"/>
  <c r="N45" i="7"/>
  <c r="M45" i="7"/>
  <c r="I45" i="7"/>
  <c r="L46" i="7" s="1"/>
  <c r="H45" i="7"/>
  <c r="K46" i="7" s="1"/>
  <c r="G45" i="7"/>
  <c r="J46" i="7" s="1"/>
  <c r="O44" i="7"/>
  <c r="N44" i="7"/>
  <c r="M44" i="7"/>
  <c r="I44" i="7"/>
  <c r="L45" i="7" s="1"/>
  <c r="H44" i="7"/>
  <c r="K45" i="7" s="1"/>
  <c r="G44" i="7"/>
  <c r="J45" i="7" s="1"/>
  <c r="O43" i="7"/>
  <c r="N43" i="7"/>
  <c r="M43" i="7"/>
  <c r="I43" i="7"/>
  <c r="L44" i="7" s="1"/>
  <c r="H43" i="7"/>
  <c r="K44" i="7" s="1"/>
  <c r="G43" i="7"/>
  <c r="J44" i="7" s="1"/>
  <c r="O9" i="7"/>
  <c r="I9" i="7" s="1"/>
  <c r="I8" i="7"/>
  <c r="H8" i="7"/>
  <c r="N9" i="7" s="1"/>
  <c r="G8" i="7"/>
  <c r="D62" i="9" l="1"/>
  <c r="D62" i="7"/>
  <c r="E62" i="9"/>
  <c r="F62" i="9"/>
  <c r="M59" i="9"/>
  <c r="G59" i="9" s="1"/>
  <c r="G61" i="9" s="1"/>
  <c r="J61" i="9" s="1"/>
  <c r="O59" i="9"/>
  <c r="I59" i="9" s="1"/>
  <c r="I61" i="9" s="1"/>
  <c r="L61" i="9" s="1"/>
  <c r="N59" i="9"/>
  <c r="H59" i="9" s="1"/>
  <c r="H61" i="9" s="1"/>
  <c r="K61" i="9" s="1"/>
  <c r="G9" i="9"/>
  <c r="J10" i="9" s="1"/>
  <c r="E62" i="7"/>
  <c r="F62" i="7"/>
  <c r="H9" i="7"/>
  <c r="L10" i="7"/>
  <c r="O10" i="7" s="1"/>
  <c r="I10" i="7" s="1"/>
  <c r="L11" i="7" l="1"/>
  <c r="O11" i="7" s="1"/>
  <c r="I11" i="7" s="1"/>
  <c r="K10" i="7"/>
  <c r="N10" i="7" s="1"/>
  <c r="G9" i="7"/>
  <c r="D61" i="1"/>
  <c r="E61" i="1"/>
  <c r="F61" i="1"/>
  <c r="L12" i="7" l="1"/>
  <c r="O12" i="7" s="1"/>
  <c r="J10" i="7"/>
  <c r="M10" i="7" s="1"/>
  <c r="H10" i="7"/>
  <c r="I8" i="1"/>
  <c r="F60" i="1"/>
  <c r="F62" i="1" s="1"/>
  <c r="E60" i="1"/>
  <c r="E62" i="1" s="1"/>
  <c r="D60" i="1"/>
  <c r="D62" i="1" s="1"/>
  <c r="K11" i="7" l="1"/>
  <c r="N11" i="7" s="1"/>
  <c r="H11" i="7" s="1"/>
  <c r="G10" i="7"/>
  <c r="I12" i="7"/>
  <c r="M9" i="1"/>
  <c r="N9" i="1"/>
  <c r="O9" i="1"/>
  <c r="L13" i="7" l="1"/>
  <c r="O13" i="7" s="1"/>
  <c r="I13" i="7" s="1"/>
  <c r="K12" i="7"/>
  <c r="N12" i="7" s="1"/>
  <c r="H12" i="7" s="1"/>
  <c r="J11" i="7"/>
  <c r="M11" i="7" s="1"/>
  <c r="G11" i="7" s="1"/>
  <c r="G9" i="1"/>
  <c r="I9" i="1"/>
  <c r="H9" i="1"/>
  <c r="M10" i="1" l="1"/>
  <c r="J10" i="1"/>
  <c r="N10" i="1"/>
  <c r="H10" i="1" s="1"/>
  <c r="K11" i="1" s="1"/>
  <c r="K10" i="1"/>
  <c r="O10" i="1"/>
  <c r="I10" i="1" s="1"/>
  <c r="L11" i="1" s="1"/>
  <c r="L10" i="1"/>
  <c r="K13" i="7"/>
  <c r="N13" i="7" s="1"/>
  <c r="H13" i="7" s="1"/>
  <c r="L14" i="7"/>
  <c r="O14" i="7" s="1"/>
  <c r="I14" i="7" s="1"/>
  <c r="J12" i="7"/>
  <c r="M12" i="7" s="1"/>
  <c r="G12" i="7" s="1"/>
  <c r="G10" i="1"/>
  <c r="J11" i="1" s="1"/>
  <c r="M11" i="1" l="1"/>
  <c r="G11" i="1" s="1"/>
  <c r="J12" i="1" s="1"/>
  <c r="K14" i="7"/>
  <c r="N14" i="7" s="1"/>
  <c r="H14" i="7" s="1"/>
  <c r="J13" i="7"/>
  <c r="M13" i="7" s="1"/>
  <c r="G13" i="7" s="1"/>
  <c r="L15" i="7"/>
  <c r="O15" i="7" s="1"/>
  <c r="I15" i="7" s="1"/>
  <c r="O11" i="1"/>
  <c r="N11" i="1"/>
  <c r="L16" i="7" l="1"/>
  <c r="O16" i="7" s="1"/>
  <c r="I16" i="7" s="1"/>
  <c r="J14" i="7"/>
  <c r="M14" i="7" s="1"/>
  <c r="G14" i="7" s="1"/>
  <c r="K15" i="7"/>
  <c r="N15" i="7" s="1"/>
  <c r="H15" i="7" s="1"/>
  <c r="H11" i="1"/>
  <c r="I11" i="1"/>
  <c r="M12" i="1"/>
  <c r="N12" i="1" l="1"/>
  <c r="H12" i="1" s="1"/>
  <c r="K13" i="1" s="1"/>
  <c r="K12" i="1"/>
  <c r="O12" i="1"/>
  <c r="I12" i="1" s="1"/>
  <c r="L13" i="1" s="1"/>
  <c r="L12" i="1"/>
  <c r="J15" i="7"/>
  <c r="M15" i="7" s="1"/>
  <c r="G15" i="7" s="1"/>
  <c r="L17" i="7"/>
  <c r="O17" i="7" s="1"/>
  <c r="I17" i="7" s="1"/>
  <c r="K16" i="7"/>
  <c r="N16" i="7" s="1"/>
  <c r="H16" i="7" s="1"/>
  <c r="G12" i="1"/>
  <c r="J13" i="1" s="1"/>
  <c r="O13" i="1"/>
  <c r="I13" i="1" s="1"/>
  <c r="N13" i="1"/>
  <c r="K17" i="7" l="1"/>
  <c r="N17" i="7" s="1"/>
  <c r="H17" i="7" s="1"/>
  <c r="L18" i="7"/>
  <c r="O18" i="7" s="1"/>
  <c r="I18" i="7" s="1"/>
  <c r="J16" i="7"/>
  <c r="M16" i="7" s="1"/>
  <c r="G16" i="7" s="1"/>
  <c r="L14" i="1"/>
  <c r="O14" i="1" s="1"/>
  <c r="I14" i="1" s="1"/>
  <c r="M13" i="1"/>
  <c r="H13" i="1"/>
  <c r="K18" i="7" l="1"/>
  <c r="N18" i="7" s="1"/>
  <c r="H18" i="7" s="1"/>
  <c r="L19" i="7"/>
  <c r="O19" i="7" s="1"/>
  <c r="I19" i="7" s="1"/>
  <c r="J17" i="7"/>
  <c r="M17" i="7" s="1"/>
  <c r="G17" i="7" s="1"/>
  <c r="G13" i="1"/>
  <c r="J14" i="1" s="1"/>
  <c r="M14" i="1" s="1"/>
  <c r="G14" i="1" s="1"/>
  <c r="L15" i="1"/>
  <c r="O15" i="1" s="1"/>
  <c r="I15" i="1" s="1"/>
  <c r="K14" i="1"/>
  <c r="N14" i="1" s="1"/>
  <c r="J18" i="7" l="1"/>
  <c r="M18" i="7" s="1"/>
  <c r="G18" i="7" s="1"/>
  <c r="L20" i="7"/>
  <c r="O20" i="7" s="1"/>
  <c r="I20" i="7" s="1"/>
  <c r="K19" i="7"/>
  <c r="N19" i="7" s="1"/>
  <c r="H19" i="7" s="1"/>
  <c r="H14" i="1"/>
  <c r="K15" i="1" s="1"/>
  <c r="N15" i="1" s="1"/>
  <c r="H15" i="1" s="1"/>
  <c r="L16" i="1"/>
  <c r="O16" i="1" s="1"/>
  <c r="I16" i="1" s="1"/>
  <c r="J15" i="1"/>
  <c r="M15" i="1" s="1"/>
  <c r="G15" i="1" s="1"/>
  <c r="K20" i="7" l="1"/>
  <c r="N20" i="7" s="1"/>
  <c r="H20" i="7" s="1"/>
  <c r="L21" i="7"/>
  <c r="O21" i="7" s="1"/>
  <c r="I21" i="7" s="1"/>
  <c r="J19" i="7"/>
  <c r="M19" i="7" s="1"/>
  <c r="G19" i="7" s="1"/>
  <c r="J16" i="1"/>
  <c r="M16" i="1" s="1"/>
  <c r="G16" i="1" s="1"/>
  <c r="K16" i="1"/>
  <c r="N16" i="1" s="1"/>
  <c r="H16" i="1" s="1"/>
  <c r="L17" i="1"/>
  <c r="O17" i="1" s="1"/>
  <c r="I17" i="1" s="1"/>
  <c r="J20" i="7" l="1"/>
  <c r="M20" i="7" s="1"/>
  <c r="G20" i="7" s="1"/>
  <c r="L22" i="7"/>
  <c r="O22" i="7" s="1"/>
  <c r="I22" i="7" s="1"/>
  <c r="K21" i="7"/>
  <c r="N21" i="7" s="1"/>
  <c r="H21" i="7" s="1"/>
  <c r="L18" i="1"/>
  <c r="O18" i="1" s="1"/>
  <c r="I18" i="1" s="1"/>
  <c r="K17" i="1"/>
  <c r="N17" i="1" s="1"/>
  <c r="H17" i="1" s="1"/>
  <c r="J17" i="1"/>
  <c r="M17" i="1" s="1"/>
  <c r="G17" i="1" s="1"/>
  <c r="K22" i="7" l="1"/>
  <c r="N22" i="7" s="1"/>
  <c r="H22" i="7" s="1"/>
  <c r="L23" i="7"/>
  <c r="O23" i="7" s="1"/>
  <c r="I23" i="7" s="1"/>
  <c r="J21" i="7"/>
  <c r="M21" i="7" s="1"/>
  <c r="G21" i="7" s="1"/>
  <c r="J18" i="1"/>
  <c r="M18" i="1" s="1"/>
  <c r="G18" i="1" s="1"/>
  <c r="K18" i="1"/>
  <c r="N18" i="1" s="1"/>
  <c r="H18" i="1" s="1"/>
  <c r="L19" i="1"/>
  <c r="O19" i="1" s="1"/>
  <c r="I19" i="1" s="1"/>
  <c r="J22" i="7" l="1"/>
  <c r="M22" i="7" s="1"/>
  <c r="G22" i="7" s="1"/>
  <c r="L24" i="7"/>
  <c r="O24" i="7" s="1"/>
  <c r="I24" i="7" s="1"/>
  <c r="K23" i="7"/>
  <c r="N23" i="7" s="1"/>
  <c r="H23" i="7" s="1"/>
  <c r="L20" i="1"/>
  <c r="O20" i="1" s="1"/>
  <c r="I20" i="1" s="1"/>
  <c r="K19" i="1"/>
  <c r="N19" i="1" s="1"/>
  <c r="H19" i="1" s="1"/>
  <c r="J19" i="1"/>
  <c r="M19" i="1" s="1"/>
  <c r="G19" i="1" s="1"/>
  <c r="L25" i="7" l="1"/>
  <c r="O25" i="7" s="1"/>
  <c r="I25" i="7" s="1"/>
  <c r="J23" i="7"/>
  <c r="M23" i="7" s="1"/>
  <c r="G23" i="7" s="1"/>
  <c r="K24" i="7"/>
  <c r="N24" i="7" s="1"/>
  <c r="H24" i="7" s="1"/>
  <c r="J20" i="1"/>
  <c r="M20" i="1" s="1"/>
  <c r="G20" i="1" s="1"/>
  <c r="K20" i="1"/>
  <c r="N20" i="1" s="1"/>
  <c r="H20" i="1" s="1"/>
  <c r="L21" i="1"/>
  <c r="O21" i="1" s="1"/>
  <c r="I21" i="1" s="1"/>
  <c r="J24" i="7" l="1"/>
  <c r="M24" i="7" s="1"/>
  <c r="G24" i="7" s="1"/>
  <c r="K25" i="7"/>
  <c r="N25" i="7" s="1"/>
  <c r="H25" i="7" s="1"/>
  <c r="L26" i="7"/>
  <c r="O26" i="7" s="1"/>
  <c r="I26" i="7" s="1"/>
  <c r="L22" i="1"/>
  <c r="O22" i="1" s="1"/>
  <c r="I22" i="1" s="1"/>
  <c r="K21" i="1"/>
  <c r="N21" i="1" s="1"/>
  <c r="H21" i="1" s="1"/>
  <c r="J21" i="1"/>
  <c r="M21" i="1" s="1"/>
  <c r="G21" i="1" s="1"/>
  <c r="K26" i="7" l="1"/>
  <c r="N26" i="7" s="1"/>
  <c r="H26" i="7" s="1"/>
  <c r="L27" i="7"/>
  <c r="O27" i="7" s="1"/>
  <c r="I27" i="7" s="1"/>
  <c r="J25" i="7"/>
  <c r="M25" i="7" s="1"/>
  <c r="G25" i="7" s="1"/>
  <c r="J22" i="1"/>
  <c r="M22" i="1" s="1"/>
  <c r="G22" i="1" s="1"/>
  <c r="K22" i="1"/>
  <c r="N22" i="1" s="1"/>
  <c r="H22" i="1" s="1"/>
  <c r="L23" i="1"/>
  <c r="O23" i="1" s="1"/>
  <c r="I23" i="1" s="1"/>
  <c r="J26" i="7" l="1"/>
  <c r="M26" i="7" s="1"/>
  <c r="G26" i="7" s="1"/>
  <c r="L28" i="7"/>
  <c r="O28" i="7" s="1"/>
  <c r="I28" i="7" s="1"/>
  <c r="K27" i="7"/>
  <c r="N27" i="7" s="1"/>
  <c r="H27" i="7" s="1"/>
  <c r="L24" i="1"/>
  <c r="O24" i="1" s="1"/>
  <c r="I24" i="1" s="1"/>
  <c r="K23" i="1"/>
  <c r="N23" i="1" s="1"/>
  <c r="H23" i="1" s="1"/>
  <c r="J23" i="1"/>
  <c r="M23" i="1" s="1"/>
  <c r="G23" i="1" s="1"/>
  <c r="K28" i="7" l="1"/>
  <c r="N28" i="7" s="1"/>
  <c r="H28" i="7" s="1"/>
  <c r="L29" i="7"/>
  <c r="O29" i="7" s="1"/>
  <c r="I29" i="7" s="1"/>
  <c r="J27" i="7"/>
  <c r="M27" i="7" s="1"/>
  <c r="G27" i="7" s="1"/>
  <c r="J24" i="1"/>
  <c r="M24" i="1" s="1"/>
  <c r="G24" i="1" s="1"/>
  <c r="K24" i="1"/>
  <c r="N24" i="1" s="1"/>
  <c r="H24" i="1" s="1"/>
  <c r="L25" i="1"/>
  <c r="O25" i="1" s="1"/>
  <c r="I25" i="1" s="1"/>
  <c r="J28" i="7" l="1"/>
  <c r="M28" i="7" s="1"/>
  <c r="G28" i="7" s="1"/>
  <c r="L30" i="7"/>
  <c r="O30" i="7" s="1"/>
  <c r="I30" i="7" s="1"/>
  <c r="K29" i="7"/>
  <c r="N29" i="7" s="1"/>
  <c r="H29" i="7" s="1"/>
  <c r="L26" i="1"/>
  <c r="O26" i="1" s="1"/>
  <c r="I26" i="1" s="1"/>
  <c r="K25" i="1"/>
  <c r="N25" i="1" s="1"/>
  <c r="H25" i="1" s="1"/>
  <c r="J25" i="1"/>
  <c r="M25" i="1" s="1"/>
  <c r="G25" i="1" s="1"/>
  <c r="K30" i="7" l="1"/>
  <c r="N30" i="7" s="1"/>
  <c r="H30" i="7" s="1"/>
  <c r="L31" i="7"/>
  <c r="O31" i="7" s="1"/>
  <c r="I31" i="7" s="1"/>
  <c r="J29" i="7"/>
  <c r="M29" i="7" s="1"/>
  <c r="G29" i="7" s="1"/>
  <c r="J26" i="1"/>
  <c r="M26" i="1" s="1"/>
  <c r="G26" i="1" s="1"/>
  <c r="K26" i="1"/>
  <c r="N26" i="1" s="1"/>
  <c r="H26" i="1" s="1"/>
  <c r="L27" i="1"/>
  <c r="O27" i="1" s="1"/>
  <c r="I27" i="1" s="1"/>
  <c r="L32" i="7" l="1"/>
  <c r="O32" i="7" s="1"/>
  <c r="I32" i="7" s="1"/>
  <c r="J30" i="7"/>
  <c r="M30" i="7" s="1"/>
  <c r="G30" i="7" s="1"/>
  <c r="K31" i="7"/>
  <c r="N31" i="7" s="1"/>
  <c r="H31" i="7" s="1"/>
  <c r="L28" i="1"/>
  <c r="O28" i="1" s="1"/>
  <c r="I28" i="1" s="1"/>
  <c r="K27" i="1"/>
  <c r="N27" i="1" s="1"/>
  <c r="H27" i="1" s="1"/>
  <c r="J27" i="1"/>
  <c r="M27" i="1" s="1"/>
  <c r="G27" i="1" s="1"/>
  <c r="K32" i="7" l="1"/>
  <c r="N32" i="7" s="1"/>
  <c r="H32" i="7" s="1"/>
  <c r="J31" i="7"/>
  <c r="M31" i="7" s="1"/>
  <c r="G31" i="7" s="1"/>
  <c r="L33" i="7"/>
  <c r="O33" i="7" s="1"/>
  <c r="I33" i="7" s="1"/>
  <c r="J28" i="1"/>
  <c r="M28" i="1" s="1"/>
  <c r="G28" i="1" s="1"/>
  <c r="K28" i="1"/>
  <c r="N28" i="1" s="1"/>
  <c r="H28" i="1" s="1"/>
  <c r="L29" i="1"/>
  <c r="O29" i="1" s="1"/>
  <c r="I29" i="1" s="1"/>
  <c r="L34" i="7" l="1"/>
  <c r="O34" i="7" s="1"/>
  <c r="I34" i="7" s="1"/>
  <c r="J32" i="7"/>
  <c r="M32" i="7" s="1"/>
  <c r="G32" i="7" s="1"/>
  <c r="K33" i="7"/>
  <c r="N33" i="7" s="1"/>
  <c r="H33" i="7" s="1"/>
  <c r="L30" i="1"/>
  <c r="O30" i="1" s="1"/>
  <c r="I30" i="1" s="1"/>
  <c r="K29" i="1"/>
  <c r="N29" i="1" s="1"/>
  <c r="H29" i="1" s="1"/>
  <c r="J29" i="1"/>
  <c r="M29" i="1" s="1"/>
  <c r="G29" i="1" s="1"/>
  <c r="K34" i="7" l="1"/>
  <c r="N34" i="7" s="1"/>
  <c r="H34" i="7" s="1"/>
  <c r="J33" i="7"/>
  <c r="M33" i="7" s="1"/>
  <c r="G33" i="7" s="1"/>
  <c r="L35" i="7"/>
  <c r="O35" i="7" s="1"/>
  <c r="I35" i="7" s="1"/>
  <c r="J30" i="1"/>
  <c r="M30" i="1" s="1"/>
  <c r="G30" i="1" s="1"/>
  <c r="K30" i="1"/>
  <c r="N30" i="1" s="1"/>
  <c r="H30" i="1" s="1"/>
  <c r="L31" i="1"/>
  <c r="O31" i="1" s="1"/>
  <c r="I31" i="1" s="1"/>
  <c r="J34" i="7" l="1"/>
  <c r="M34" i="7" s="1"/>
  <c r="G34" i="7" s="1"/>
  <c r="L36" i="7"/>
  <c r="O36" i="7" s="1"/>
  <c r="I36" i="7" s="1"/>
  <c r="K35" i="7"/>
  <c r="N35" i="7" s="1"/>
  <c r="H35" i="7" s="1"/>
  <c r="L32" i="1"/>
  <c r="O32" i="1" s="1"/>
  <c r="I32" i="1" s="1"/>
  <c r="K31" i="1"/>
  <c r="N31" i="1" s="1"/>
  <c r="H31" i="1" s="1"/>
  <c r="J31" i="1"/>
  <c r="M31" i="1" s="1"/>
  <c r="G31" i="1" s="1"/>
  <c r="K36" i="7" l="1"/>
  <c r="N36" i="7" s="1"/>
  <c r="H36" i="7" s="1"/>
  <c r="L37" i="7"/>
  <c r="O37" i="7" s="1"/>
  <c r="I37" i="7" s="1"/>
  <c r="J35" i="7"/>
  <c r="M35" i="7" s="1"/>
  <c r="G35" i="7" s="1"/>
  <c r="J32" i="1"/>
  <c r="M32" i="1" s="1"/>
  <c r="G32" i="1" s="1"/>
  <c r="K32" i="1"/>
  <c r="N32" i="1" s="1"/>
  <c r="H32" i="1" s="1"/>
  <c r="L33" i="1"/>
  <c r="O33" i="1" s="1"/>
  <c r="I33" i="1" s="1"/>
  <c r="J36" i="7" l="1"/>
  <c r="M36" i="7" s="1"/>
  <c r="G36" i="7" s="1"/>
  <c r="L38" i="7"/>
  <c r="O38" i="7" s="1"/>
  <c r="I38" i="7"/>
  <c r="K37" i="7"/>
  <c r="N37" i="7" s="1"/>
  <c r="H37" i="7" s="1"/>
  <c r="L34" i="1"/>
  <c r="O34" i="1" s="1"/>
  <c r="I34" i="1" s="1"/>
  <c r="K33" i="1"/>
  <c r="N33" i="1" s="1"/>
  <c r="H33" i="1" s="1"/>
  <c r="J33" i="1"/>
  <c r="M33" i="1" s="1"/>
  <c r="G33" i="1" s="1"/>
  <c r="K38" i="7" l="1"/>
  <c r="N38" i="7" s="1"/>
  <c r="H38" i="7" s="1"/>
  <c r="L39" i="7"/>
  <c r="O39" i="7" s="1"/>
  <c r="J37" i="7"/>
  <c r="M37" i="7" s="1"/>
  <c r="G37" i="7" s="1"/>
  <c r="J34" i="1"/>
  <c r="M34" i="1" s="1"/>
  <c r="G34" i="1" s="1"/>
  <c r="K34" i="1"/>
  <c r="N34" i="1" s="1"/>
  <c r="H34" i="1" s="1"/>
  <c r="L35" i="1"/>
  <c r="O35" i="1" s="1"/>
  <c r="I35" i="1" s="1"/>
  <c r="J38" i="7" l="1"/>
  <c r="M38" i="7" s="1"/>
  <c r="G38" i="7" s="1"/>
  <c r="K39" i="7"/>
  <c r="N39" i="7" s="1"/>
  <c r="H39" i="7" s="1"/>
  <c r="I39" i="7"/>
  <c r="L36" i="1"/>
  <c r="O36" i="1" s="1"/>
  <c r="I36" i="1" s="1"/>
  <c r="K35" i="1"/>
  <c r="N35" i="1" s="1"/>
  <c r="H35" i="1" s="1"/>
  <c r="J35" i="1"/>
  <c r="M35" i="1" s="1"/>
  <c r="G35" i="1" s="1"/>
  <c r="K40" i="7" l="1"/>
  <c r="N40" i="7" s="1"/>
  <c r="H40" i="7"/>
  <c r="K41" i="7" s="1"/>
  <c r="N41" i="7" s="1"/>
  <c r="H41" i="7" s="1"/>
  <c r="L40" i="7"/>
  <c r="O40" i="7" s="1"/>
  <c r="J39" i="7"/>
  <c r="M39" i="7" s="1"/>
  <c r="J36" i="1"/>
  <c r="M36" i="1" s="1"/>
  <c r="G36" i="1" s="1"/>
  <c r="K36" i="1"/>
  <c r="N36" i="1" s="1"/>
  <c r="H36" i="1" s="1"/>
  <c r="L37" i="1"/>
  <c r="O37" i="1" s="1"/>
  <c r="I37" i="1" s="1"/>
  <c r="K42" i="7" l="1"/>
  <c r="N42" i="7" s="1"/>
  <c r="N59" i="7" s="1"/>
  <c r="H59" i="7" s="1"/>
  <c r="H61" i="7" s="1"/>
  <c r="K61" i="7" s="1"/>
  <c r="H42" i="7"/>
  <c r="K43" i="7" s="1"/>
  <c r="I40" i="7"/>
  <c r="L41" i="7" s="1"/>
  <c r="O41" i="7" s="1"/>
  <c r="I41" i="7" s="1"/>
  <c r="G39" i="7"/>
  <c r="L38" i="1"/>
  <c r="O38" i="1" s="1"/>
  <c r="I38" i="1" s="1"/>
  <c r="K37" i="1"/>
  <c r="N37" i="1" s="1"/>
  <c r="H37" i="1" s="1"/>
  <c r="J37" i="1"/>
  <c r="M37" i="1" s="1"/>
  <c r="G37" i="1" s="1"/>
  <c r="J40" i="7" l="1"/>
  <c r="M40" i="7" s="1"/>
  <c r="G40" i="7" s="1"/>
  <c r="L42" i="7"/>
  <c r="O42" i="7" s="1"/>
  <c r="O59" i="7" s="1"/>
  <c r="I59" i="7" s="1"/>
  <c r="I61" i="7" s="1"/>
  <c r="L61" i="7" s="1"/>
  <c r="I42" i="7"/>
  <c r="L43" i="7" s="1"/>
  <c r="J38" i="1"/>
  <c r="M38" i="1" s="1"/>
  <c r="G38" i="1" s="1"/>
  <c r="K38" i="1"/>
  <c r="N38" i="1" s="1"/>
  <c r="H38" i="1" s="1"/>
  <c r="L39" i="1"/>
  <c r="O39" i="1" s="1"/>
  <c r="I39" i="1" s="1"/>
  <c r="J41" i="7" l="1"/>
  <c r="M41" i="7" s="1"/>
  <c r="G41" i="7" s="1"/>
  <c r="L40" i="1"/>
  <c r="O40" i="1" s="1"/>
  <c r="I40" i="1" s="1"/>
  <c r="K39" i="1"/>
  <c r="N39" i="1" s="1"/>
  <c r="H39" i="1" s="1"/>
  <c r="J39" i="1"/>
  <c r="M39" i="1" s="1"/>
  <c r="G39" i="1" s="1"/>
  <c r="J42" i="7" l="1"/>
  <c r="M42" i="7" s="1"/>
  <c r="M59" i="7" s="1"/>
  <c r="G59" i="7" s="1"/>
  <c r="G61" i="7" s="1"/>
  <c r="J61" i="7" s="1"/>
  <c r="J40" i="1"/>
  <c r="M40" i="1" s="1"/>
  <c r="G40" i="1" s="1"/>
  <c r="K40" i="1"/>
  <c r="N40" i="1" s="1"/>
  <c r="H40" i="1" s="1"/>
  <c r="L41" i="1"/>
  <c r="O41" i="1" s="1"/>
  <c r="I41" i="1" s="1"/>
  <c r="G42" i="7" l="1"/>
  <c r="J43" i="7" s="1"/>
  <c r="L42" i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<sst xmlns="http://schemas.openxmlformats.org/spreadsheetml/2006/main" count="291" uniqueCount="109">
  <si>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</si>
  <si>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</si>
  <si>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</si>
  <si>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</si>
  <si>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</si>
  <si>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</si>
  <si>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</si>
  <si>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</si>
  <si>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</si>
  <si>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</si>
  <si>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</si>
  <si>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</si>
  <si>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</si>
  <si>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</si>
  <si>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</si>
  <si>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</si>
  <si>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</si>
  <si>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</si>
  <si>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</si>
  <si>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</si>
  <si>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</si>
  <si>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</si>
  <si>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</si>
  <si>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</si>
  <si>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</si>
  <si>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</si>
  <si>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</si>
  <si>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</si>
  <si>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</si>
  <si>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</si>
  <si>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</si>
  <si>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#1</t>
    <phoneticPr fontId="1"/>
  </si>
  <si>
    <t>#2</t>
    <phoneticPr fontId="1"/>
  </si>
  <si>
    <t>USD/JPY</t>
    <phoneticPr fontId="5"/>
  </si>
  <si>
    <t>#3</t>
    <phoneticPr fontId="1"/>
  </si>
  <si>
    <t>#4</t>
    <phoneticPr fontId="1"/>
  </si>
  <si>
    <t>＃５</t>
    <phoneticPr fontId="1"/>
  </si>
  <si>
    <t>＃６</t>
    <phoneticPr fontId="1"/>
  </si>
  <si>
    <t>＃７</t>
    <phoneticPr fontId="1"/>
  </si>
  <si>
    <t>＃８</t>
    <phoneticPr fontId="1"/>
  </si>
  <si>
    <t>＃９</t>
    <phoneticPr fontId="1"/>
  </si>
  <si>
    <t>#10</t>
    <phoneticPr fontId="1"/>
  </si>
  <si>
    <t>#11</t>
    <phoneticPr fontId="1"/>
  </si>
  <si>
    <t>#12</t>
    <phoneticPr fontId="1"/>
  </si>
  <si>
    <t>#13</t>
    <phoneticPr fontId="1"/>
  </si>
  <si>
    <t>#14</t>
    <phoneticPr fontId="1"/>
  </si>
  <si>
    <t>#15</t>
    <phoneticPr fontId="1"/>
  </si>
  <si>
    <t>#16</t>
    <phoneticPr fontId="1"/>
  </si>
  <si>
    <t>#17</t>
    <phoneticPr fontId="1"/>
  </si>
  <si>
    <t>#18</t>
    <phoneticPr fontId="1"/>
  </si>
  <si>
    <t>#19</t>
    <phoneticPr fontId="1"/>
  </si>
  <si>
    <t>#20</t>
    <phoneticPr fontId="1"/>
  </si>
  <si>
    <t>#21</t>
    <phoneticPr fontId="1"/>
  </si>
  <si>
    <t>#22</t>
    <phoneticPr fontId="1"/>
  </si>
  <si>
    <t>#23</t>
    <phoneticPr fontId="1"/>
  </si>
  <si>
    <t>#24</t>
    <phoneticPr fontId="1"/>
  </si>
  <si>
    <t>#25</t>
    <phoneticPr fontId="1"/>
  </si>
  <si>
    <t>#26</t>
    <phoneticPr fontId="1"/>
  </si>
  <si>
    <t>#27</t>
    <phoneticPr fontId="1"/>
  </si>
  <si>
    <t>#28</t>
    <phoneticPr fontId="1"/>
  </si>
  <si>
    <t>#29</t>
    <phoneticPr fontId="1"/>
  </si>
  <si>
    <t>#30</t>
    <phoneticPr fontId="1"/>
  </si>
  <si>
    <t>#31</t>
    <phoneticPr fontId="1"/>
  </si>
  <si>
    <t>#32</t>
    <phoneticPr fontId="1"/>
  </si>
  <si>
    <t>#33</t>
    <phoneticPr fontId="1"/>
  </si>
  <si>
    <t>#34</t>
    <phoneticPr fontId="1"/>
  </si>
  <si>
    <t>#35</t>
    <phoneticPr fontId="1"/>
  </si>
  <si>
    <t>#36</t>
    <phoneticPr fontId="1"/>
  </si>
  <si>
    <t>#37</t>
    <phoneticPr fontId="1"/>
  </si>
  <si>
    <t>#38</t>
    <phoneticPr fontId="1"/>
  </si>
  <si>
    <t>#39</t>
    <phoneticPr fontId="1"/>
  </si>
  <si>
    <t>#40</t>
    <phoneticPr fontId="1"/>
  </si>
  <si>
    <t>#41</t>
    <phoneticPr fontId="1"/>
  </si>
  <si>
    <t>#42</t>
    <phoneticPr fontId="1"/>
  </si>
  <si>
    <t>#43</t>
    <phoneticPr fontId="1"/>
  </si>
  <si>
    <t>#44</t>
    <phoneticPr fontId="1"/>
  </si>
  <si>
    <t>#45</t>
    <phoneticPr fontId="1"/>
  </si>
  <si>
    <t>#46</t>
    <phoneticPr fontId="1"/>
  </si>
  <si>
    <t>#47</t>
    <phoneticPr fontId="1"/>
  </si>
  <si>
    <t>#48</t>
    <phoneticPr fontId="1"/>
  </si>
  <si>
    <t>#49</t>
    <phoneticPr fontId="1"/>
  </si>
  <si>
    <t>#50</t>
    <phoneticPr fontId="1"/>
  </si>
  <si>
    <t>8.23.2022</t>
    <phoneticPr fontId="1"/>
  </si>
  <si>
    <t>✓</t>
    <phoneticPr fontId="1"/>
  </si>
  <si>
    <t>8.22.2022</t>
    <phoneticPr fontId="1"/>
  </si>
  <si>
    <t>H1</t>
    <phoneticPr fontId="1"/>
  </si>
  <si>
    <t>気付き　質問</t>
    <phoneticPr fontId="1"/>
  </si>
  <si>
    <t>H4</t>
    <phoneticPr fontId="1"/>
  </si>
  <si>
    <t>EUR/USD</t>
    <phoneticPr fontId="1"/>
  </si>
  <si>
    <t>8.25.2022</t>
    <phoneticPr fontId="1"/>
  </si>
  <si>
    <t>8.24.2022</t>
    <phoneticPr fontId="1"/>
  </si>
  <si>
    <t>DE30</t>
    <phoneticPr fontId="1"/>
  </si>
  <si>
    <t>8.26.2022</t>
    <phoneticPr fontId="1"/>
  </si>
  <si>
    <t>EB</t>
    <phoneticPr fontId="5"/>
  </si>
  <si>
    <t>9.4.2022</t>
    <phoneticPr fontId="1"/>
  </si>
  <si>
    <t>9.3.2022</t>
    <phoneticPr fontId="1"/>
  </si>
  <si>
    <t>9.2.2022</t>
    <phoneticPr fontId="1"/>
  </si>
  <si>
    <t>9.5.2022</t>
    <phoneticPr fontId="1"/>
  </si>
  <si>
    <t>損失上限（リスク2%）</t>
    <rPh sb="0" eb="2">
      <t>ソンシツ</t>
    </rPh>
    <rPh sb="2" eb="4">
      <t>ジョウゲン</t>
    </rPh>
    <phoneticPr fontId="1"/>
  </si>
  <si>
    <t>FIB</t>
    <phoneticPr fontId="1"/>
  </si>
  <si>
    <t>AUDUSD</t>
    <phoneticPr fontId="1"/>
  </si>
  <si>
    <t>D1</t>
    <phoneticPr fontId="1"/>
  </si>
  <si>
    <t>USDJPY</t>
    <phoneticPr fontId="1"/>
  </si>
  <si>
    <t>FIB38.2で決済(リスクは2%)　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</si>
  <si>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(利確:23.6~50.0, 損切:-1,引分:0)</t>
    </r>
    <rPh sb="0" eb="2">
      <t>ケッサイ</t>
    </rPh>
    <rPh sb="3" eb="4">
      <t>リ</t>
    </rPh>
    <rPh sb="4" eb="5">
      <t>カク</t>
    </rPh>
    <rPh sb="17" eb="19">
      <t>ソンギリ</t>
    </rPh>
    <rPh sb="23" eb="25">
      <t>ヒキワケ</t>
    </rPh>
    <phoneticPr fontId="1"/>
  </si>
  <si>
    <t>サポレジに当たっているチャートパターン(Wトップ・ボトム、H＆S）でダイバー＆プライスアクションが出たらエントリ</t>
    <rPh sb="5" eb="6">
      <t>ア</t>
    </rPh>
    <rPh sb="49" eb="50">
      <t>デ</t>
    </rPh>
    <phoneticPr fontId="1"/>
  </si>
  <si>
    <t>【質問】
・右スクショのような場面（安値が大きく更新されている）もダブルボトムと認識してよいのでしょうか？
・H1　＃12は、ダブルトップと認識しましたが正しいでしょうか？
・H4　#2は、ダイバーの認識がよくわからないのですが①か②の捉え方でよいのでしょうか？
【気づき】
・トレンド転換するときにバンドウォークするくらい陰線・陽線続きで勢いがある転換後はダブルトップ・ボトムが形成されやすいけど勢いの反動でレンジをつくった後、バンドウォーク方向に行くことがよくあると思った。そのためDCPルールでのエントリは避けたほうがよいと思った。</t>
    <rPh sb="1" eb="3">
      <t>シツモン</t>
    </rPh>
    <rPh sb="6" eb="7">
      <t>ミギ</t>
    </rPh>
    <rPh sb="15" eb="17">
      <t>バメン</t>
    </rPh>
    <rPh sb="18" eb="20">
      <t>ヤスネ</t>
    </rPh>
    <rPh sb="21" eb="22">
      <t>オオ</t>
    </rPh>
    <rPh sb="24" eb="26">
      <t>コウシン</t>
    </rPh>
    <rPh sb="40" eb="42">
      <t>ニンシキ</t>
    </rPh>
    <rPh sb="70" eb="72">
      <t>ニンシキ</t>
    </rPh>
    <rPh sb="77" eb="78">
      <t>タダ</t>
    </rPh>
    <rPh sb="100" eb="102">
      <t>ニンシキ</t>
    </rPh>
    <rPh sb="118" eb="119">
      <t>トラ</t>
    </rPh>
    <rPh sb="120" eb="121">
      <t>カタ</t>
    </rPh>
    <rPh sb="134" eb="135">
      <t>キ</t>
    </rPh>
    <rPh sb="144" eb="146">
      <t>テンカン</t>
    </rPh>
    <rPh sb="163" eb="165">
      <t>インセン</t>
    </rPh>
    <rPh sb="166" eb="168">
      <t>ヨウセン</t>
    </rPh>
    <rPh sb="168" eb="169">
      <t>ツヅ</t>
    </rPh>
    <rPh sb="171" eb="172">
      <t>イキオ</t>
    </rPh>
    <rPh sb="176" eb="178">
      <t>テンカン</t>
    </rPh>
    <rPh sb="178" eb="179">
      <t>ゴ</t>
    </rPh>
    <rPh sb="191" eb="193">
      <t>ケイセイ</t>
    </rPh>
    <rPh sb="200" eb="201">
      <t>イキオ</t>
    </rPh>
    <rPh sb="203" eb="205">
      <t>ハンドウ</t>
    </rPh>
    <rPh sb="214" eb="215">
      <t>アト</t>
    </rPh>
    <rPh sb="223" eb="225">
      <t>ホウコウ</t>
    </rPh>
    <rPh sb="226" eb="227">
      <t>イ</t>
    </rPh>
    <rPh sb="236" eb="237">
      <t>オモ</t>
    </rPh>
    <rPh sb="257" eb="258">
      <t>サ</t>
    </rPh>
    <rPh sb="266" eb="267">
      <t>オモ</t>
    </rPh>
    <phoneticPr fontId="1"/>
  </si>
  <si>
    <t>・ダイバーが出ていないチャートパターン+サポレジ場面はついエントリしたくなってしまうけど、相場感がもっと持てるようになるまではエントリしないというルールで続けて行こうと思う。
・通貨ペアによるものなのか、、思っていたよりエントリ場面が少ない（見つけられない）と思いました。</t>
    <rPh sb="6" eb="7">
      <t>デ</t>
    </rPh>
    <rPh sb="24" eb="26">
      <t>バメン</t>
    </rPh>
    <rPh sb="45" eb="47">
      <t>ソウバ</t>
    </rPh>
    <rPh sb="47" eb="48">
      <t>カン</t>
    </rPh>
    <rPh sb="52" eb="53">
      <t>モ</t>
    </rPh>
    <rPh sb="77" eb="78">
      <t>ツヅ</t>
    </rPh>
    <rPh sb="80" eb="81">
      <t>イ</t>
    </rPh>
    <rPh sb="84" eb="85">
      <t>オモ</t>
    </rPh>
    <rPh sb="89" eb="91">
      <t>ツウカ</t>
    </rPh>
    <rPh sb="103" eb="104">
      <t>オモ</t>
    </rPh>
    <rPh sb="114" eb="116">
      <t>バメン</t>
    </rPh>
    <rPh sb="117" eb="118">
      <t>スク</t>
    </rPh>
    <rPh sb="121" eb="122">
      <t>ミ</t>
    </rPh>
    <rPh sb="130" eb="131">
      <t>オモ</t>
    </rPh>
    <phoneticPr fontId="1"/>
  </si>
  <si>
    <t>WEBｾﾐﾅｰ・新着動画繰り返す
EA（Utaki2）稼働（済）
DCP　他通貨ペアで検証
DCP　短期足（１５M）検証
カウンタートレード検証＆練習
PBEB+FS/DCP+FIB決済でデモトレ（FT5）→勝率・利益率上げる
→少額リアルスタート
→KamesanEA</t>
    <rPh sb="8" eb="12">
      <t>シンチャクドウガ</t>
    </rPh>
    <rPh sb="12" eb="13">
      <t>ク</t>
    </rPh>
    <rPh sb="14" eb="15">
      <t>カエ</t>
    </rPh>
    <rPh sb="27" eb="29">
      <t>カドウ</t>
    </rPh>
    <rPh sb="30" eb="31">
      <t>スミ</t>
    </rPh>
    <rPh sb="38" eb="41">
      <t>タツウカ</t>
    </rPh>
    <rPh sb="44" eb="46">
      <t>ケンショウ</t>
    </rPh>
    <rPh sb="51" eb="54">
      <t>タンキアシ</t>
    </rPh>
    <rPh sb="59" eb="61">
      <t>ケンショウ</t>
    </rPh>
    <rPh sb="71" eb="73">
      <t>ケンショウ</t>
    </rPh>
    <rPh sb="74" eb="76">
      <t>レンシュウ</t>
    </rPh>
    <rPh sb="93" eb="95">
      <t>ケッサイ</t>
    </rPh>
    <rPh sb="106" eb="108">
      <t>ショウリツ</t>
    </rPh>
    <rPh sb="109" eb="112">
      <t>リエキリツ</t>
    </rPh>
    <rPh sb="112" eb="113">
      <t>ア</t>
    </rPh>
    <rPh sb="119" eb="121">
      <t>ショウガク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</si>
</sst>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indexed="8"/>
      <name val="Meiryo UI"/>
      <family val="3"/>
      <charset val="128"/>
    </font>
    <font>
      <b/>
      <i/>
      <sz val="12"/>
      <color indexed="8"/>
      <name val="Meiryo UI"/>
      <family val="3"/>
      <charset val="128"/>
    </font>
    <font>
      <b/>
      <sz val="12"/>
      <color indexed="8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0" applyNumberFormat="1" applyFont="1" applyFill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0" fontId="12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3" fillId="0" borderId="0" xfId="2" applyFont="1">
      <alignment vertical="center"/>
    </xf>
    <xf numFmtId="0" fontId="14" fillId="0" borderId="0" xfId="2" applyFont="1" applyAlignment="1">
      <alignment horizontal="center" vertical="center"/>
    </xf>
    <xf numFmtId="0" fontId="12" fillId="0" borderId="13" xfId="1" applyNumberFormat="1" applyFont="1" applyFill="1" applyBorder="1">
      <alignment vertical="center"/>
    </xf>
    <xf numFmtId="0" fontId="10" fillId="0" borderId="0" xfId="2" applyAlignment="1">
      <alignment vertical="top" wrapText="1"/>
    </xf>
    <xf numFmtId="0" fontId="15" fillId="0" borderId="0" xfId="2" applyFont="1" applyAlignment="1">
      <alignment horizontal="center"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1" fillId="0" borderId="3" xfId="0" applyNumberFormat="1" applyFont="1" applyFill="1" applyBorder="1">
      <alignment vertical="center"/>
    </xf>
    <xf numFmtId="0" fontId="11" fillId="0" borderId="4" xfId="0" applyNumberFormat="1" applyFont="1" applyFill="1" applyBorder="1">
      <alignment vertical="center"/>
    </xf>
    <xf numFmtId="0" fontId="11" fillId="0" borderId="5" xfId="0" applyNumberFormat="1" applyFont="1" applyFill="1" applyBorder="1">
      <alignment vertical="center"/>
    </xf>
    <xf numFmtId="176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1" fillId="0" borderId="8" xfId="0" applyNumberFormat="1" applyFont="1" applyFill="1" applyBorder="1">
      <alignment vertical="center"/>
    </xf>
    <xf numFmtId="0" fontId="11" fillId="0" borderId="9" xfId="0" applyNumberFormat="1" applyFont="1" applyFill="1" applyBorder="1">
      <alignment vertical="center"/>
    </xf>
    <xf numFmtId="176" fontId="0" fillId="0" borderId="11" xfId="0" applyNumberFormat="1" applyFill="1" applyBorder="1">
      <alignment vertical="center"/>
    </xf>
    <xf numFmtId="0" fontId="0" fillId="0" borderId="6" xfId="0" applyFill="1" applyBorder="1" applyAlignment="1">
      <alignment horizontal="center" vertical="center"/>
    </xf>
    <xf numFmtId="0" fontId="11" fillId="0" borderId="6" xfId="0" applyNumberFormat="1" applyFont="1" applyFill="1" applyBorder="1">
      <alignment vertical="center"/>
    </xf>
    <xf numFmtId="0" fontId="11" fillId="0" borderId="1" xfId="0" applyNumberFormat="1" applyFont="1" applyFill="1" applyBorder="1">
      <alignment vertical="center"/>
    </xf>
    <xf numFmtId="0" fontId="11" fillId="0" borderId="7" xfId="0" applyNumberFormat="1" applyFont="1" applyFill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0" borderId="0" xfId="2" applyAlignment="1">
      <alignment horizontal="left" vertical="top"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522865</xdr:colOff>
      <xdr:row>38</xdr:row>
      <xdr:rowOff>126275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FC11D95-5779-B59D-5028-7B6553FDF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676" y="235324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27</xdr:col>
      <xdr:colOff>522865</xdr:colOff>
      <xdr:row>79</xdr:row>
      <xdr:rowOff>126274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7CEA83-F352-7C27-5F5A-21B2EF58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676" y="9883588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27</xdr:col>
      <xdr:colOff>522865</xdr:colOff>
      <xdr:row>119</xdr:row>
      <xdr:rowOff>126274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562D5A-B450-7D82-982C-1193156C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676" y="19296529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27</xdr:col>
      <xdr:colOff>522865</xdr:colOff>
      <xdr:row>159</xdr:row>
      <xdr:rowOff>126275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525E07D-5C91-E55F-1857-BED7D4BB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676" y="28709471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27</xdr:col>
      <xdr:colOff>522865</xdr:colOff>
      <xdr:row>199</xdr:row>
      <xdr:rowOff>126275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21D7D74-2366-F63E-48BB-EB4271BC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6676" y="38122412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27</xdr:col>
      <xdr:colOff>522865</xdr:colOff>
      <xdr:row>239</xdr:row>
      <xdr:rowOff>126274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5E8064B-797A-73FE-CC6E-452D6AB2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6676" y="47535353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27</xdr:col>
      <xdr:colOff>522865</xdr:colOff>
      <xdr:row>279</xdr:row>
      <xdr:rowOff>126274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2A01AF9-2A91-30AE-3A03-A53B04A1C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6676" y="56948294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27</xdr:col>
      <xdr:colOff>522865</xdr:colOff>
      <xdr:row>319</xdr:row>
      <xdr:rowOff>126274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4619278-42EA-D7CE-FC3B-20839EDE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6676" y="66361235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27</xdr:col>
      <xdr:colOff>522865</xdr:colOff>
      <xdr:row>359</xdr:row>
      <xdr:rowOff>126274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4750CF9-FDD5-0B86-B8DB-262800EE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6676" y="75774176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27</xdr:col>
      <xdr:colOff>522865</xdr:colOff>
      <xdr:row>399</xdr:row>
      <xdr:rowOff>126275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375646B-EC8C-A968-F2FF-223595C1A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6676" y="85187118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27</xdr:col>
      <xdr:colOff>522865</xdr:colOff>
      <xdr:row>439</xdr:row>
      <xdr:rowOff>126275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40E39FB-1B52-191A-A946-EFBBB0EF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6676" y="94600059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27</xdr:col>
      <xdr:colOff>522865</xdr:colOff>
      <xdr:row>479</xdr:row>
      <xdr:rowOff>126274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837B98D-7DB8-31A5-4F5D-FDFA2B83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676" y="104013000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455</xdr:row>
      <xdr:rowOff>33617</xdr:rowOff>
    </xdr:from>
    <xdr:to>
      <xdr:col>15</xdr:col>
      <xdr:colOff>369793</xdr:colOff>
      <xdr:row>467</xdr:row>
      <xdr:rowOff>44375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2A17A71-9A68-50F5-BE4F-3B32BF473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18293" y="107105823"/>
          <a:ext cx="3048000" cy="2834640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27</xdr:col>
      <xdr:colOff>522865</xdr:colOff>
      <xdr:row>519</xdr:row>
      <xdr:rowOff>126274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CAA5C47-6D73-B2DE-8D6D-48C518007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6676" y="113425941"/>
          <a:ext cx="18295395" cy="8833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17</xdr:row>
      <xdr:rowOff>134779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>
    <xdr:from>
      <xdr:col>26</xdr:col>
      <xdr:colOff>273844</xdr:colOff>
      <xdr:row>1013</xdr:row>
      <xdr:rowOff>95250</xdr:rowOff>
    </xdr:from>
    <xdr:to>
      <xdr:col>26</xdr:col>
      <xdr:colOff>535781</xdr:colOff>
      <xdr:row>1015</xdr:row>
      <xdr:rowOff>23812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827A2B7C-7AB7-D3B4-2BBD-87C56555472D}"/>
            </a:ext>
          </a:extLst>
        </xdr:cNvPr>
        <xdr:cNvSpPr/>
      </xdr:nvSpPr>
      <xdr:spPr>
        <a:xfrm>
          <a:off x="16180594" y="217217625"/>
          <a:ext cx="261937" cy="357187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30</xdr:col>
      <xdr:colOff>412208</xdr:colOff>
      <xdr:row>42</xdr:row>
      <xdr:rowOff>46433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704B69F-82FB-2826-71DA-3E04F936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214313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30</xdr:col>
      <xdr:colOff>412208</xdr:colOff>
      <xdr:row>85</xdr:row>
      <xdr:rowOff>46432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86B18B3-56C1-3843-F709-79E50A5D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9429750"/>
          <a:ext cx="18295395" cy="88332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522865</xdr:colOff>
      <xdr:row>38</xdr:row>
      <xdr:rowOff>126275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1473E97-E159-C74A-FF09-6461ED83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676" y="235324"/>
          <a:ext cx="18295395" cy="8833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27</xdr:col>
      <xdr:colOff>522865</xdr:colOff>
      <xdr:row>78</xdr:row>
      <xdr:rowOff>126275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2C1EBDC-F4B5-15C2-1824-9BD47C39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676" y="9648265"/>
          <a:ext cx="18295395" cy="8833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170793</xdr:colOff>
      <xdr:row>1</xdr:row>
      <xdr:rowOff>45983</xdr:rowOff>
    </xdr:from>
    <xdr:to>
      <xdr:col>14</xdr:col>
      <xdr:colOff>302238</xdr:colOff>
      <xdr:row>14</xdr:row>
      <xdr:rowOff>122126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31981F0-EDA5-869D-C453-A7F4835E9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5621" y="216776"/>
          <a:ext cx="2601376" cy="22964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BCF7-0D1E-4AF8-9FB1-EB79F13567BE}">
  <dimension ref="A1:R64"/>
  <sheetViews>
    <sheetView workbookViewId="0">
      <selection activeCell="C23" sqref="C23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2" width="9.875" bestFit="1" customWidth="1"/>
    <col min="13" max="15" width="7.75" customWidth="1"/>
  </cols>
  <sheetData>
    <row r="1" spans="1:18" x14ac:dyDescent="0.4">
      <c r="A1" s="1" t="s">
        <v>7</v>
      </c>
      <c r="C1" t="s">
        <v>102</v>
      </c>
    </row>
    <row r="2" spans="1:18" x14ac:dyDescent="0.4">
      <c r="A2" s="1" t="s">
        <v>8</v>
      </c>
      <c r="C2" t="s">
        <v>85</v>
      </c>
    </row>
    <row r="3" spans="1:18" x14ac:dyDescent="0.4">
      <c r="A3" s="1" t="s">
        <v>10</v>
      </c>
      <c r="C3" s="26">
        <v>100000</v>
      </c>
    </row>
    <row r="4" spans="1:18" x14ac:dyDescent="0.4">
      <c r="A4" s="1" t="s">
        <v>11</v>
      </c>
      <c r="C4" s="26" t="s">
        <v>105</v>
      </c>
    </row>
    <row r="5" spans="1:18" ht="19.5" thickBot="1" x14ac:dyDescent="0.45">
      <c r="A5" s="1" t="s">
        <v>12</v>
      </c>
      <c r="C5" s="26" t="s">
        <v>103</v>
      </c>
    </row>
    <row r="6" spans="1:18" ht="19.5" thickBot="1" x14ac:dyDescent="0.45">
      <c r="A6" s="21" t="s">
        <v>0</v>
      </c>
      <c r="B6" s="21" t="s">
        <v>1</v>
      </c>
      <c r="C6" s="21" t="s">
        <v>1</v>
      </c>
      <c r="D6" s="44" t="s">
        <v>104</v>
      </c>
      <c r="E6" s="22"/>
      <c r="F6" s="23"/>
      <c r="G6" s="87" t="s">
        <v>3</v>
      </c>
      <c r="H6" s="88"/>
      <c r="I6" s="89"/>
      <c r="J6" s="87" t="s">
        <v>98</v>
      </c>
      <c r="K6" s="88"/>
      <c r="L6" s="89"/>
      <c r="M6" s="87" t="s">
        <v>22</v>
      </c>
      <c r="N6" s="88"/>
      <c r="O6" s="89"/>
    </row>
    <row r="7" spans="1:18" ht="19.5" thickBot="1" x14ac:dyDescent="0.45">
      <c r="A7" s="24"/>
      <c r="B7" s="24" t="s">
        <v>2</v>
      </c>
      <c r="C7" s="48" t="s">
        <v>25</v>
      </c>
      <c r="D7" s="11">
        <v>23.6</v>
      </c>
      <c r="E7" s="12">
        <v>38.200000000000003</v>
      </c>
      <c r="F7" s="13">
        <v>50</v>
      </c>
      <c r="G7" s="11">
        <v>23.6</v>
      </c>
      <c r="H7" s="12">
        <v>38.200000000000003</v>
      </c>
      <c r="I7" s="13">
        <v>50</v>
      </c>
      <c r="J7" s="11">
        <v>23.6</v>
      </c>
      <c r="K7" s="12">
        <v>38.200000000000003</v>
      </c>
      <c r="L7" s="13">
        <v>50</v>
      </c>
      <c r="M7" s="11">
        <v>23.6</v>
      </c>
      <c r="N7" s="12">
        <v>38.200000000000003</v>
      </c>
      <c r="O7" s="13">
        <v>50</v>
      </c>
    </row>
    <row r="8" spans="1:18" ht="19.5" thickBot="1" x14ac:dyDescent="0.45">
      <c r="A8" s="25" t="s">
        <v>9</v>
      </c>
      <c r="B8" s="10"/>
      <c r="C8" s="45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90" t="s">
        <v>21</v>
      </c>
      <c r="K8" s="91"/>
      <c r="L8" s="92"/>
      <c r="M8" s="90"/>
      <c r="N8" s="91"/>
      <c r="O8" s="92"/>
    </row>
    <row r="9" spans="1:18" x14ac:dyDescent="0.4">
      <c r="A9" s="7">
        <v>1</v>
      </c>
      <c r="B9" s="71">
        <v>43510</v>
      </c>
      <c r="C9" s="72">
        <v>2</v>
      </c>
      <c r="D9" s="73">
        <v>0.23599999999999999</v>
      </c>
      <c r="E9" s="74">
        <v>0.38200000000000001</v>
      </c>
      <c r="F9" s="75">
        <v>0.5</v>
      </c>
      <c r="G9" s="20">
        <f>IF(D9="","",G8+M9)</f>
        <v>100472</v>
      </c>
      <c r="H9" s="20">
        <f t="shared" ref="H9:I24" si="0">IF(E9="","",H8+N9)</f>
        <v>100764</v>
      </c>
      <c r="I9" s="20">
        <f t="shared" si="0"/>
        <v>101000</v>
      </c>
      <c r="J9" s="38">
        <f>IF(G8="","",G8*0.02)</f>
        <v>2000</v>
      </c>
      <c r="K9" s="39">
        <f>IF(H8="","",H8*0.02)</f>
        <v>2000</v>
      </c>
      <c r="L9" s="40">
        <f>IF(I8="","",I8*0.02)</f>
        <v>2000</v>
      </c>
      <c r="M9" s="38">
        <f>IF(D9="","",J9*D9)</f>
        <v>472</v>
      </c>
      <c r="N9" s="39">
        <f>IF(E9="","",K9*E9)</f>
        <v>764</v>
      </c>
      <c r="O9" s="40">
        <f>IF(F9="","",L9*F9)</f>
        <v>1000</v>
      </c>
      <c r="P9" s="37"/>
      <c r="Q9" s="37"/>
      <c r="R9" s="37"/>
    </row>
    <row r="10" spans="1:18" x14ac:dyDescent="0.4">
      <c r="A10" s="7">
        <v>2</v>
      </c>
      <c r="B10" s="76">
        <v>43549</v>
      </c>
      <c r="C10" s="77">
        <v>1</v>
      </c>
      <c r="D10" s="78">
        <v>0.23599999999999999</v>
      </c>
      <c r="E10" s="47">
        <v>0.38200000000000001</v>
      </c>
      <c r="F10" s="79">
        <v>0.5</v>
      </c>
      <c r="G10" s="20">
        <f t="shared" ref="G10:I25" si="1">IF(D10="","",G9+M10)</f>
        <v>101183.34176</v>
      </c>
      <c r="H10" s="20">
        <f t="shared" si="0"/>
        <v>101918.75543999999</v>
      </c>
      <c r="I10" s="20">
        <f t="shared" si="0"/>
        <v>102515</v>
      </c>
      <c r="J10" s="41">
        <f t="shared" ref="J10:L25" si="2">IF(G9="","",G9*0.03)</f>
        <v>3014.16</v>
      </c>
      <c r="K10" s="42">
        <f t="shared" si="2"/>
        <v>3022.92</v>
      </c>
      <c r="L10" s="43">
        <f t="shared" si="2"/>
        <v>3030</v>
      </c>
      <c r="M10" s="41">
        <f t="shared" ref="M10:O25" si="3">IF(D10="","",J10*D10)</f>
        <v>711.34175999999991</v>
      </c>
      <c r="N10" s="42">
        <f t="shared" si="3"/>
        <v>1154.7554400000001</v>
      </c>
      <c r="O10" s="43">
        <f t="shared" si="3"/>
        <v>1515</v>
      </c>
      <c r="P10" s="37"/>
      <c r="Q10" s="37"/>
      <c r="R10" s="37"/>
    </row>
    <row r="11" spans="1:18" x14ac:dyDescent="0.4">
      <c r="A11" s="7">
        <v>3</v>
      </c>
      <c r="B11" s="76">
        <v>43551</v>
      </c>
      <c r="C11" s="77">
        <v>2</v>
      </c>
      <c r="D11" s="78">
        <v>0.23599999999999999</v>
      </c>
      <c r="E11" s="47">
        <v>0.38200000000000001</v>
      </c>
      <c r="F11" s="79">
        <v>0.5</v>
      </c>
      <c r="G11" s="20">
        <f t="shared" si="1"/>
        <v>101899.71981966079</v>
      </c>
      <c r="H11" s="20">
        <f t="shared" si="0"/>
        <v>103086.74437734239</v>
      </c>
      <c r="I11" s="20">
        <f t="shared" si="0"/>
        <v>104052.72500000001</v>
      </c>
      <c r="J11" s="41">
        <f t="shared" si="2"/>
        <v>3035.5002527999995</v>
      </c>
      <c r="K11" s="42">
        <f t="shared" si="2"/>
        <v>3057.5626631999999</v>
      </c>
      <c r="L11" s="43">
        <f t="shared" si="2"/>
        <v>3075.45</v>
      </c>
      <c r="M11" s="41">
        <f t="shared" si="3"/>
        <v>716.37805966079986</v>
      </c>
      <c r="N11" s="42">
        <f t="shared" si="3"/>
        <v>1167.9889373424</v>
      </c>
      <c r="O11" s="43">
        <f t="shared" si="3"/>
        <v>1537.7249999999999</v>
      </c>
      <c r="P11" s="37"/>
      <c r="Q11" s="37"/>
      <c r="R11" s="37"/>
    </row>
    <row r="12" spans="1:18" x14ac:dyDescent="0.4">
      <c r="A12" s="7">
        <v>4</v>
      </c>
      <c r="B12" s="76">
        <v>43614</v>
      </c>
      <c r="C12" s="77">
        <v>2</v>
      </c>
      <c r="D12" s="78">
        <v>0.23599999999999999</v>
      </c>
      <c r="E12" s="47">
        <v>0.38200000000000001</v>
      </c>
      <c r="F12" s="79">
        <v>0.5</v>
      </c>
      <c r="G12" s="20">
        <f t="shared" si="1"/>
        <v>102621.16983598399</v>
      </c>
      <c r="H12" s="20">
        <f t="shared" si="0"/>
        <v>104268.11846790674</v>
      </c>
      <c r="I12" s="20">
        <f t="shared" si="0"/>
        <v>105613.51587500001</v>
      </c>
      <c r="J12" s="41">
        <f t="shared" si="2"/>
        <v>3056.9915945898238</v>
      </c>
      <c r="K12" s="42">
        <f t="shared" si="2"/>
        <v>3092.6023313202713</v>
      </c>
      <c r="L12" s="43">
        <f t="shared" si="2"/>
        <v>3121.5817500000003</v>
      </c>
      <c r="M12" s="41">
        <f t="shared" si="3"/>
        <v>721.45001632319838</v>
      </c>
      <c r="N12" s="42">
        <f t="shared" si="3"/>
        <v>1181.3740905643438</v>
      </c>
      <c r="O12" s="43">
        <f t="shared" si="3"/>
        <v>1560.7908750000001</v>
      </c>
      <c r="P12" s="37"/>
      <c r="Q12" s="37"/>
      <c r="R12" s="37"/>
    </row>
    <row r="13" spans="1:18" x14ac:dyDescent="0.4">
      <c r="A13" s="7">
        <v>5</v>
      </c>
      <c r="B13" s="76">
        <v>43746</v>
      </c>
      <c r="C13" s="77">
        <v>2</v>
      </c>
      <c r="D13" s="78">
        <v>0.23599999999999999</v>
      </c>
      <c r="E13" s="47">
        <v>0.38200000000000001</v>
      </c>
      <c r="F13" s="79">
        <v>0.5</v>
      </c>
      <c r="G13" s="20">
        <f t="shared" si="1"/>
        <v>103347.72771842276</v>
      </c>
      <c r="H13" s="20">
        <f t="shared" si="0"/>
        <v>105463.03110554894</v>
      </c>
      <c r="I13" s="20">
        <f t="shared" si="0"/>
        <v>107197.71861312501</v>
      </c>
      <c r="J13" s="41">
        <f t="shared" si="2"/>
        <v>3078.6350950795195</v>
      </c>
      <c r="K13" s="42">
        <f t="shared" si="2"/>
        <v>3128.0435540372018</v>
      </c>
      <c r="L13" s="43">
        <f t="shared" si="2"/>
        <v>3168.4054762500004</v>
      </c>
      <c r="M13" s="41">
        <f t="shared" si="3"/>
        <v>726.55788243876657</v>
      </c>
      <c r="N13" s="42">
        <f t="shared" si="3"/>
        <v>1194.9126376422112</v>
      </c>
      <c r="O13" s="43">
        <f t="shared" si="3"/>
        <v>1584.2027381250002</v>
      </c>
      <c r="P13" s="37"/>
      <c r="Q13" s="37"/>
      <c r="R13" s="37"/>
    </row>
    <row r="14" spans="1:18" x14ac:dyDescent="0.4">
      <c r="A14" s="7">
        <v>6</v>
      </c>
      <c r="B14" s="76">
        <v>43994</v>
      </c>
      <c r="C14" s="77">
        <v>1</v>
      </c>
      <c r="D14" s="78">
        <v>0.23599999999999999</v>
      </c>
      <c r="E14" s="47">
        <v>-1</v>
      </c>
      <c r="F14" s="79">
        <v>-1</v>
      </c>
      <c r="G14" s="20">
        <f t="shared" si="1"/>
        <v>104079.42963066918</v>
      </c>
      <c r="H14" s="20">
        <f t="shared" si="0"/>
        <v>102299.14017238248</v>
      </c>
      <c r="I14" s="20">
        <f t="shared" si="0"/>
        <v>103981.78705473125</v>
      </c>
      <c r="J14" s="41">
        <f t="shared" si="2"/>
        <v>3100.4318315526825</v>
      </c>
      <c r="K14" s="42">
        <f t="shared" si="2"/>
        <v>3163.8909331664681</v>
      </c>
      <c r="L14" s="43">
        <f t="shared" si="2"/>
        <v>3215.93155839375</v>
      </c>
      <c r="M14" s="41">
        <f t="shared" si="3"/>
        <v>731.70191224643304</v>
      </c>
      <c r="N14" s="42">
        <f t="shared" si="3"/>
        <v>-3163.8909331664681</v>
      </c>
      <c r="O14" s="43">
        <f t="shared" si="3"/>
        <v>-3215.93155839375</v>
      </c>
      <c r="P14" s="37"/>
      <c r="Q14" s="37"/>
      <c r="R14" s="37"/>
    </row>
    <row r="15" spans="1:18" x14ac:dyDescent="0.4">
      <c r="A15" s="7">
        <v>7</v>
      </c>
      <c r="B15" s="76">
        <v>44057</v>
      </c>
      <c r="C15" s="77">
        <v>2</v>
      </c>
      <c r="D15" s="78">
        <v>0.23599999999999999</v>
      </c>
      <c r="E15" s="47">
        <v>0.38200000000000001</v>
      </c>
      <c r="F15" s="79">
        <v>0.5</v>
      </c>
      <c r="G15" s="20">
        <f t="shared" si="1"/>
        <v>104816.31199245433</v>
      </c>
      <c r="H15" s="20">
        <f t="shared" si="0"/>
        <v>103471.48831875798</v>
      </c>
      <c r="I15" s="20">
        <f t="shared" si="0"/>
        <v>105541.51386055222</v>
      </c>
      <c r="J15" s="41">
        <f t="shared" si="2"/>
        <v>3122.3828889200754</v>
      </c>
      <c r="K15" s="42">
        <f t="shared" si="2"/>
        <v>3068.9742051714743</v>
      </c>
      <c r="L15" s="43">
        <f t="shared" si="2"/>
        <v>3119.4536116419372</v>
      </c>
      <c r="M15" s="41">
        <f t="shared" si="3"/>
        <v>736.88236178513773</v>
      </c>
      <c r="N15" s="42">
        <f t="shared" si="3"/>
        <v>1172.3481463755031</v>
      </c>
      <c r="O15" s="43">
        <f t="shared" si="3"/>
        <v>1559.7268058209686</v>
      </c>
      <c r="P15" s="37"/>
      <c r="Q15" s="37"/>
      <c r="R15" s="37"/>
    </row>
    <row r="16" spans="1:18" x14ac:dyDescent="0.4">
      <c r="A16" s="7">
        <v>8</v>
      </c>
      <c r="B16" s="76">
        <v>44244</v>
      </c>
      <c r="C16" s="77">
        <v>2</v>
      </c>
      <c r="D16" s="78">
        <v>0.23599999999999999</v>
      </c>
      <c r="E16" s="47">
        <v>0.38200000000000001</v>
      </c>
      <c r="F16" s="79">
        <v>0.5</v>
      </c>
      <c r="G16" s="20">
        <f t="shared" si="1"/>
        <v>105558.4114813609</v>
      </c>
      <c r="H16" s="20">
        <f t="shared" si="0"/>
        <v>104657.27157489095</v>
      </c>
      <c r="I16" s="20">
        <f t="shared" si="0"/>
        <v>107124.63656846051</v>
      </c>
      <c r="J16" s="41">
        <f t="shared" si="2"/>
        <v>3144.4893597736295</v>
      </c>
      <c r="K16" s="42">
        <f t="shared" si="2"/>
        <v>3104.1446495627392</v>
      </c>
      <c r="L16" s="43">
        <f t="shared" si="2"/>
        <v>3166.2454158165665</v>
      </c>
      <c r="M16" s="41">
        <f t="shared" si="3"/>
        <v>742.09948890657654</v>
      </c>
      <c r="N16" s="42">
        <f t="shared" si="3"/>
        <v>1185.7832561329665</v>
      </c>
      <c r="O16" s="43">
        <f t="shared" si="3"/>
        <v>1583.1227079082832</v>
      </c>
      <c r="P16" s="37"/>
      <c r="Q16" s="37"/>
      <c r="R16" s="37"/>
    </row>
    <row r="17" spans="1:18" x14ac:dyDescent="0.4">
      <c r="A17" s="7">
        <v>9</v>
      </c>
      <c r="B17" s="76">
        <v>44370</v>
      </c>
      <c r="C17" s="77">
        <v>2</v>
      </c>
      <c r="D17" s="78">
        <v>0.23599999999999999</v>
      </c>
      <c r="E17" s="47">
        <v>0.38200000000000001</v>
      </c>
      <c r="F17" s="79">
        <v>-1</v>
      </c>
      <c r="G17" s="20">
        <f t="shared" si="1"/>
        <v>106305.76503464894</v>
      </c>
      <c r="H17" s="20">
        <f t="shared" si="0"/>
        <v>105856.64390713921</v>
      </c>
      <c r="I17" s="20">
        <f t="shared" si="0"/>
        <v>103910.8974714067</v>
      </c>
      <c r="J17" s="41">
        <f t="shared" si="2"/>
        <v>3166.7523444408271</v>
      </c>
      <c r="K17" s="42">
        <f t="shared" si="2"/>
        <v>3139.7181472467287</v>
      </c>
      <c r="L17" s="43">
        <f t="shared" si="2"/>
        <v>3213.7390970538154</v>
      </c>
      <c r="M17" s="41">
        <f t="shared" si="3"/>
        <v>747.35355328803519</v>
      </c>
      <c r="N17" s="42">
        <f t="shared" si="3"/>
        <v>1199.3723322482504</v>
      </c>
      <c r="O17" s="43">
        <f t="shared" si="3"/>
        <v>-3213.7390970538154</v>
      </c>
      <c r="P17" s="37"/>
      <c r="Q17" s="37"/>
      <c r="R17" s="37"/>
    </row>
    <row r="18" spans="1:18" x14ac:dyDescent="0.4">
      <c r="A18" s="7">
        <v>10</v>
      </c>
      <c r="B18" s="76">
        <v>44402</v>
      </c>
      <c r="C18" s="77">
        <v>2</v>
      </c>
      <c r="D18" s="78">
        <v>0.23599999999999999</v>
      </c>
      <c r="E18" s="47">
        <v>0.38200000000000001</v>
      </c>
      <c r="F18" s="79">
        <v>0.5</v>
      </c>
      <c r="G18" s="20">
        <f t="shared" si="1"/>
        <v>107058.40985109426</v>
      </c>
      <c r="H18" s="20">
        <f t="shared" si="0"/>
        <v>107069.76104631502</v>
      </c>
      <c r="I18" s="20">
        <f t="shared" si="0"/>
        <v>105469.5609334778</v>
      </c>
      <c r="J18" s="41">
        <f t="shared" si="2"/>
        <v>3189.172951039468</v>
      </c>
      <c r="K18" s="42">
        <f t="shared" si="2"/>
        <v>3175.6993172141761</v>
      </c>
      <c r="L18" s="43">
        <f t="shared" si="2"/>
        <v>3117.3269241422008</v>
      </c>
      <c r="M18" s="41">
        <f t="shared" si="3"/>
        <v>752.6448164453144</v>
      </c>
      <c r="N18" s="42">
        <f t="shared" si="3"/>
        <v>1213.1171391758153</v>
      </c>
      <c r="O18" s="43">
        <f t="shared" si="3"/>
        <v>1558.6634620711004</v>
      </c>
      <c r="P18" s="37"/>
      <c r="Q18" s="37"/>
      <c r="R18" s="37"/>
    </row>
    <row r="19" spans="1:18" x14ac:dyDescent="0.4">
      <c r="A19" s="7">
        <v>11</v>
      </c>
      <c r="B19" s="76">
        <v>44460</v>
      </c>
      <c r="C19" s="77">
        <v>1</v>
      </c>
      <c r="D19" s="78">
        <v>0.23599999999999999</v>
      </c>
      <c r="E19" s="47">
        <v>0.38200000000000001</v>
      </c>
      <c r="F19" s="79">
        <v>0.5</v>
      </c>
      <c r="G19" s="20">
        <f t="shared" si="1"/>
        <v>107816.38339284</v>
      </c>
      <c r="H19" s="20">
        <f t="shared" si="0"/>
        <v>108296.78050790579</v>
      </c>
      <c r="I19" s="20">
        <f t="shared" si="0"/>
        <v>107051.60434747997</v>
      </c>
      <c r="J19" s="41">
        <f t="shared" si="2"/>
        <v>3211.7522955328277</v>
      </c>
      <c r="K19" s="42">
        <f t="shared" si="2"/>
        <v>3212.0928313894506</v>
      </c>
      <c r="L19" s="43">
        <f t="shared" si="2"/>
        <v>3164.0868280043337</v>
      </c>
      <c r="M19" s="41">
        <f t="shared" si="3"/>
        <v>757.9735417457473</v>
      </c>
      <c r="N19" s="42">
        <f t="shared" si="3"/>
        <v>1227.0194615907701</v>
      </c>
      <c r="O19" s="43">
        <f t="shared" si="3"/>
        <v>1582.0434140021669</v>
      </c>
      <c r="P19" s="37"/>
      <c r="Q19" s="37"/>
      <c r="R19" s="37"/>
    </row>
    <row r="20" spans="1:18" x14ac:dyDescent="0.4">
      <c r="A20" s="7">
        <v>12</v>
      </c>
      <c r="B20" s="76">
        <v>44488</v>
      </c>
      <c r="C20" s="77">
        <v>2</v>
      </c>
      <c r="D20" s="78">
        <v>0.23599999999999999</v>
      </c>
      <c r="E20" s="47">
        <v>0.38200000000000001</v>
      </c>
      <c r="F20" s="79">
        <v>-1</v>
      </c>
      <c r="G20" s="20">
        <f t="shared" si="1"/>
        <v>108579.7233872613</v>
      </c>
      <c r="H20" s="20">
        <f t="shared" si="0"/>
        <v>109537.86161252639</v>
      </c>
      <c r="I20" s="20">
        <f t="shared" si="0"/>
        <v>103840.05621705556</v>
      </c>
      <c r="J20" s="41">
        <f t="shared" si="2"/>
        <v>3234.4915017851999</v>
      </c>
      <c r="K20" s="42">
        <f t="shared" si="2"/>
        <v>3248.9034152371737</v>
      </c>
      <c r="L20" s="43">
        <f t="shared" si="2"/>
        <v>3211.548130424399</v>
      </c>
      <c r="M20" s="41">
        <f t="shared" si="3"/>
        <v>763.3399944213071</v>
      </c>
      <c r="N20" s="42">
        <f t="shared" si="3"/>
        <v>1241.0811046206004</v>
      </c>
      <c r="O20" s="43">
        <f t="shared" si="3"/>
        <v>-3211.548130424399</v>
      </c>
      <c r="P20" s="37"/>
      <c r="Q20" s="37"/>
      <c r="R20" s="37"/>
    </row>
    <row r="21" spans="1:18" x14ac:dyDescent="0.4">
      <c r="A21" s="7">
        <v>13</v>
      </c>
      <c r="B21" s="76">
        <v>44497</v>
      </c>
      <c r="C21" s="77">
        <v>1</v>
      </c>
      <c r="D21" s="78">
        <v>0.23599999999999999</v>
      </c>
      <c r="E21" s="47">
        <v>0.38200000000000001</v>
      </c>
      <c r="F21" s="79">
        <v>0.5</v>
      </c>
      <c r="G21" s="20">
        <f t="shared" si="1"/>
        <v>109348.4678288431</v>
      </c>
      <c r="H21" s="20">
        <f t="shared" si="0"/>
        <v>110793.16550660595</v>
      </c>
      <c r="I21" s="20">
        <f t="shared" si="0"/>
        <v>105397.65706031139</v>
      </c>
      <c r="J21" s="41">
        <f t="shared" si="2"/>
        <v>3257.3917016178389</v>
      </c>
      <c r="K21" s="42">
        <f t="shared" si="2"/>
        <v>3286.1358483757917</v>
      </c>
      <c r="L21" s="43">
        <f t="shared" si="2"/>
        <v>3115.2016865116666</v>
      </c>
      <c r="M21" s="41">
        <f t="shared" si="3"/>
        <v>768.74444158180995</v>
      </c>
      <c r="N21" s="42">
        <f t="shared" si="3"/>
        <v>1255.3038940795525</v>
      </c>
      <c r="O21" s="43">
        <f t="shared" si="3"/>
        <v>1557.6008432558333</v>
      </c>
      <c r="P21" s="37"/>
      <c r="Q21" s="37"/>
      <c r="R21" s="37"/>
    </row>
    <row r="22" spans="1:18" x14ac:dyDescent="0.4">
      <c r="A22" s="7">
        <v>14</v>
      </c>
      <c r="B22" s="76"/>
      <c r="C22" s="77"/>
      <c r="D22" s="78"/>
      <c r="E22" s="47"/>
      <c r="F22" s="79"/>
      <c r="G22" s="20" t="str">
        <f t="shared" si="1"/>
        <v/>
      </c>
      <c r="H22" s="20" t="str">
        <f t="shared" si="0"/>
        <v/>
      </c>
      <c r="I22" s="20" t="str">
        <f t="shared" si="0"/>
        <v/>
      </c>
      <c r="J22" s="41">
        <f t="shared" si="2"/>
        <v>3280.4540348652931</v>
      </c>
      <c r="K22" s="42">
        <f t="shared" si="2"/>
        <v>3323.7949651981785</v>
      </c>
      <c r="L22" s="43">
        <f t="shared" si="2"/>
        <v>3161.9297118093418</v>
      </c>
      <c r="M22" s="41" t="str">
        <f t="shared" si="3"/>
        <v/>
      </c>
      <c r="N22" s="42" t="str">
        <f t="shared" si="3"/>
        <v/>
      </c>
      <c r="O22" s="43" t="str">
        <f t="shared" si="3"/>
        <v/>
      </c>
      <c r="P22" s="37"/>
      <c r="Q22" s="37"/>
      <c r="R22" s="37"/>
    </row>
    <row r="23" spans="1:18" x14ac:dyDescent="0.4">
      <c r="A23" s="7">
        <v>15</v>
      </c>
      <c r="B23" s="76"/>
      <c r="C23" s="77"/>
      <c r="D23" s="78"/>
      <c r="E23" s="47"/>
      <c r="F23" s="79"/>
      <c r="G23" s="20" t="str">
        <f t="shared" si="1"/>
        <v/>
      </c>
      <c r="H23" s="20" t="str">
        <f t="shared" si="0"/>
        <v/>
      </c>
      <c r="I23" s="20" t="str">
        <f t="shared" si="0"/>
        <v/>
      </c>
      <c r="J23" s="41" t="str">
        <f t="shared" si="2"/>
        <v/>
      </c>
      <c r="K23" s="42" t="str">
        <f t="shared" si="2"/>
        <v/>
      </c>
      <c r="L23" s="43" t="str">
        <f t="shared" si="2"/>
        <v/>
      </c>
      <c r="M23" s="41" t="str">
        <f t="shared" si="3"/>
        <v/>
      </c>
      <c r="N23" s="42" t="str">
        <f t="shared" si="3"/>
        <v/>
      </c>
      <c r="O23" s="43" t="str">
        <f t="shared" si="3"/>
        <v/>
      </c>
      <c r="P23" s="37"/>
      <c r="Q23" s="37"/>
      <c r="R23" s="37"/>
    </row>
    <row r="24" spans="1:18" x14ac:dyDescent="0.4">
      <c r="A24" s="7">
        <v>16</v>
      </c>
      <c r="B24" s="76"/>
      <c r="C24" s="77"/>
      <c r="D24" s="78"/>
      <c r="E24" s="47"/>
      <c r="F24" s="79"/>
      <c r="G24" s="20" t="str">
        <f t="shared" si="1"/>
        <v/>
      </c>
      <c r="H24" s="20" t="str">
        <f t="shared" si="0"/>
        <v/>
      </c>
      <c r="I24" s="20" t="str">
        <f t="shared" si="0"/>
        <v/>
      </c>
      <c r="J24" s="41" t="str">
        <f t="shared" si="2"/>
        <v/>
      </c>
      <c r="K24" s="42" t="str">
        <f t="shared" si="2"/>
        <v/>
      </c>
      <c r="L24" s="43" t="str">
        <f t="shared" si="2"/>
        <v/>
      </c>
      <c r="M24" s="41" t="str">
        <f t="shared" si="3"/>
        <v/>
      </c>
      <c r="N24" s="42" t="str">
        <f t="shared" si="3"/>
        <v/>
      </c>
      <c r="O24" s="43" t="str">
        <f t="shared" si="3"/>
        <v/>
      </c>
      <c r="P24" s="37"/>
      <c r="Q24" s="37"/>
      <c r="R24" s="37"/>
    </row>
    <row r="25" spans="1:18" x14ac:dyDescent="0.4">
      <c r="A25" s="7">
        <v>17</v>
      </c>
      <c r="B25" s="76"/>
      <c r="C25" s="77"/>
      <c r="D25" s="78"/>
      <c r="E25" s="47"/>
      <c r="F25" s="79"/>
      <c r="G25" s="20" t="str">
        <f t="shared" si="1"/>
        <v/>
      </c>
      <c r="H25" s="20" t="str">
        <f t="shared" si="1"/>
        <v/>
      </c>
      <c r="I25" s="20" t="str">
        <f t="shared" si="1"/>
        <v/>
      </c>
      <c r="J25" s="41" t="str">
        <f t="shared" si="2"/>
        <v/>
      </c>
      <c r="K25" s="42" t="str">
        <f t="shared" si="2"/>
        <v/>
      </c>
      <c r="L25" s="43" t="str">
        <f t="shared" si="2"/>
        <v/>
      </c>
      <c r="M25" s="41" t="str">
        <f t="shared" si="3"/>
        <v/>
      </c>
      <c r="N25" s="42" t="str">
        <f t="shared" si="3"/>
        <v/>
      </c>
      <c r="O25" s="43" t="str">
        <f t="shared" si="3"/>
        <v/>
      </c>
      <c r="P25" s="37"/>
      <c r="Q25" s="37"/>
      <c r="R25" s="37"/>
    </row>
    <row r="26" spans="1:18" x14ac:dyDescent="0.4">
      <c r="A26" s="7">
        <v>18</v>
      </c>
      <c r="B26" s="76"/>
      <c r="C26" s="77"/>
      <c r="D26" s="78"/>
      <c r="E26" s="47"/>
      <c r="F26" s="79"/>
      <c r="G26" s="20" t="str">
        <f t="shared" ref="G26:I41" si="4">IF(D26="","",G25+M26)</f>
        <v/>
      </c>
      <c r="H26" s="20" t="str">
        <f t="shared" si="4"/>
        <v/>
      </c>
      <c r="I26" s="20" t="str">
        <f t="shared" si="4"/>
        <v/>
      </c>
      <c r="J26" s="41" t="str">
        <f t="shared" ref="J26:L58" si="5">IF(G25="","",G25*0.03)</f>
        <v/>
      </c>
      <c r="K26" s="42" t="str">
        <f t="shared" si="5"/>
        <v/>
      </c>
      <c r="L26" s="43" t="str">
        <f t="shared" si="5"/>
        <v/>
      </c>
      <c r="M26" s="41" t="str">
        <f t="shared" ref="M26:O58" si="6">IF(D26="","",J26*D26)</f>
        <v/>
      </c>
      <c r="N26" s="42" t="str">
        <f t="shared" si="6"/>
        <v/>
      </c>
      <c r="O26" s="43" t="str">
        <f t="shared" si="6"/>
        <v/>
      </c>
      <c r="P26" s="37"/>
      <c r="Q26" s="37"/>
      <c r="R26" s="37"/>
    </row>
    <row r="27" spans="1:18" x14ac:dyDescent="0.4">
      <c r="A27" s="7">
        <v>19</v>
      </c>
      <c r="B27" s="76"/>
      <c r="C27" s="77"/>
      <c r="D27" s="78"/>
      <c r="E27" s="47"/>
      <c r="F27" s="79"/>
      <c r="G27" s="20" t="str">
        <f t="shared" si="4"/>
        <v/>
      </c>
      <c r="H27" s="20" t="str">
        <f t="shared" si="4"/>
        <v/>
      </c>
      <c r="I27" s="20" t="str">
        <f t="shared" si="4"/>
        <v/>
      </c>
      <c r="J27" s="41" t="str">
        <f t="shared" si="5"/>
        <v/>
      </c>
      <c r="K27" s="42" t="str">
        <f t="shared" si="5"/>
        <v/>
      </c>
      <c r="L27" s="43" t="str">
        <f t="shared" si="5"/>
        <v/>
      </c>
      <c r="M27" s="41" t="str">
        <f t="shared" si="6"/>
        <v/>
      </c>
      <c r="N27" s="42" t="str">
        <f t="shared" si="6"/>
        <v/>
      </c>
      <c r="O27" s="43" t="str">
        <f t="shared" si="6"/>
        <v/>
      </c>
      <c r="P27" s="37"/>
      <c r="Q27" s="37"/>
      <c r="R27" s="37"/>
    </row>
    <row r="28" spans="1:18" x14ac:dyDescent="0.4">
      <c r="A28" s="7">
        <v>20</v>
      </c>
      <c r="B28" s="76"/>
      <c r="C28" s="77"/>
      <c r="D28" s="78"/>
      <c r="E28" s="47"/>
      <c r="F28" s="79"/>
      <c r="G28" s="20" t="str">
        <f t="shared" si="4"/>
        <v/>
      </c>
      <c r="H28" s="20" t="str">
        <f t="shared" si="4"/>
        <v/>
      </c>
      <c r="I28" s="20" t="str">
        <f t="shared" si="4"/>
        <v/>
      </c>
      <c r="J28" s="41" t="str">
        <f t="shared" si="5"/>
        <v/>
      </c>
      <c r="K28" s="42" t="str">
        <f t="shared" si="5"/>
        <v/>
      </c>
      <c r="L28" s="43" t="str">
        <f t="shared" si="5"/>
        <v/>
      </c>
      <c r="M28" s="41" t="str">
        <f t="shared" si="6"/>
        <v/>
      </c>
      <c r="N28" s="42" t="str">
        <f t="shared" si="6"/>
        <v/>
      </c>
      <c r="O28" s="43" t="str">
        <f t="shared" si="6"/>
        <v/>
      </c>
      <c r="P28" s="37"/>
      <c r="Q28" s="37"/>
      <c r="R28" s="37"/>
    </row>
    <row r="29" spans="1:18" x14ac:dyDescent="0.4">
      <c r="A29" s="7">
        <v>21</v>
      </c>
      <c r="B29" s="76"/>
      <c r="C29" s="77"/>
      <c r="D29" s="78"/>
      <c r="E29" s="47"/>
      <c r="F29" s="79"/>
      <c r="G29" s="20" t="str">
        <f t="shared" si="4"/>
        <v/>
      </c>
      <c r="H29" s="20" t="str">
        <f t="shared" si="4"/>
        <v/>
      </c>
      <c r="I29" s="20" t="str">
        <f t="shared" si="4"/>
        <v/>
      </c>
      <c r="J29" s="41" t="str">
        <f t="shared" si="5"/>
        <v/>
      </c>
      <c r="K29" s="42" t="str">
        <f t="shared" si="5"/>
        <v/>
      </c>
      <c r="L29" s="43" t="str">
        <f t="shared" si="5"/>
        <v/>
      </c>
      <c r="M29" s="41" t="str">
        <f t="shared" si="6"/>
        <v/>
      </c>
      <c r="N29" s="42" t="str">
        <f t="shared" si="6"/>
        <v/>
      </c>
      <c r="O29" s="43" t="str">
        <f t="shared" si="6"/>
        <v/>
      </c>
      <c r="P29" s="37"/>
      <c r="Q29" s="37"/>
      <c r="R29" s="37"/>
    </row>
    <row r="30" spans="1:18" x14ac:dyDescent="0.4">
      <c r="A30" s="7">
        <v>22</v>
      </c>
      <c r="B30" s="76"/>
      <c r="C30" s="77"/>
      <c r="D30" s="78"/>
      <c r="E30" s="47"/>
      <c r="F30" s="79"/>
      <c r="G30" s="20" t="str">
        <f t="shared" si="4"/>
        <v/>
      </c>
      <c r="H30" s="20" t="str">
        <f t="shared" si="4"/>
        <v/>
      </c>
      <c r="I30" s="20" t="str">
        <f t="shared" si="4"/>
        <v/>
      </c>
      <c r="J30" s="41" t="str">
        <f t="shared" si="5"/>
        <v/>
      </c>
      <c r="K30" s="42" t="str">
        <f t="shared" si="5"/>
        <v/>
      </c>
      <c r="L30" s="43" t="str">
        <f t="shared" si="5"/>
        <v/>
      </c>
      <c r="M30" s="41" t="str">
        <f t="shared" si="6"/>
        <v/>
      </c>
      <c r="N30" s="42" t="str">
        <f t="shared" si="6"/>
        <v/>
      </c>
      <c r="O30" s="43" t="str">
        <f t="shared" si="6"/>
        <v/>
      </c>
      <c r="P30" s="37"/>
      <c r="Q30" s="37"/>
      <c r="R30" s="37"/>
    </row>
    <row r="31" spans="1:18" x14ac:dyDescent="0.4">
      <c r="A31" s="7">
        <v>23</v>
      </c>
      <c r="B31" s="76"/>
      <c r="C31" s="77"/>
      <c r="D31" s="78"/>
      <c r="E31" s="47"/>
      <c r="F31" s="79"/>
      <c r="G31" s="20" t="str">
        <f t="shared" si="4"/>
        <v/>
      </c>
      <c r="H31" s="20" t="str">
        <f t="shared" si="4"/>
        <v/>
      </c>
      <c r="I31" s="20" t="str">
        <f t="shared" si="4"/>
        <v/>
      </c>
      <c r="J31" s="41" t="str">
        <f t="shared" si="5"/>
        <v/>
      </c>
      <c r="K31" s="42" t="str">
        <f t="shared" si="5"/>
        <v/>
      </c>
      <c r="L31" s="43" t="str">
        <f t="shared" si="5"/>
        <v/>
      </c>
      <c r="M31" s="41" t="str">
        <f t="shared" si="6"/>
        <v/>
      </c>
      <c r="N31" s="42" t="str">
        <f t="shared" si="6"/>
        <v/>
      </c>
      <c r="O31" s="43" t="str">
        <f t="shared" si="6"/>
        <v/>
      </c>
      <c r="P31" s="37"/>
      <c r="Q31" s="37"/>
      <c r="R31" s="37"/>
    </row>
    <row r="32" spans="1:18" x14ac:dyDescent="0.4">
      <c r="A32" s="7">
        <v>24</v>
      </c>
      <c r="B32" s="76"/>
      <c r="C32" s="77"/>
      <c r="D32" s="78"/>
      <c r="E32" s="47"/>
      <c r="F32" s="79"/>
      <c r="G32" s="20" t="str">
        <f t="shared" si="4"/>
        <v/>
      </c>
      <c r="H32" s="20" t="str">
        <f t="shared" si="4"/>
        <v/>
      </c>
      <c r="I32" s="20" t="str">
        <f t="shared" si="4"/>
        <v/>
      </c>
      <c r="J32" s="41" t="str">
        <f t="shared" si="5"/>
        <v/>
      </c>
      <c r="K32" s="42" t="str">
        <f t="shared" si="5"/>
        <v/>
      </c>
      <c r="L32" s="43" t="str">
        <f t="shared" si="5"/>
        <v/>
      </c>
      <c r="M32" s="41" t="str">
        <f t="shared" si="6"/>
        <v/>
      </c>
      <c r="N32" s="42" t="str">
        <f t="shared" si="6"/>
        <v/>
      </c>
      <c r="O32" s="43" t="str">
        <f t="shared" si="6"/>
        <v/>
      </c>
      <c r="P32" s="37"/>
      <c r="Q32" s="37"/>
      <c r="R32" s="37"/>
    </row>
    <row r="33" spans="1:18" x14ac:dyDescent="0.4">
      <c r="A33" s="7">
        <v>25</v>
      </c>
      <c r="B33" s="76"/>
      <c r="C33" s="77"/>
      <c r="D33" s="78"/>
      <c r="E33" s="47"/>
      <c r="F33" s="79"/>
      <c r="G33" s="20" t="str">
        <f t="shared" si="4"/>
        <v/>
      </c>
      <c r="H33" s="20" t="str">
        <f t="shared" si="4"/>
        <v/>
      </c>
      <c r="I33" s="20" t="str">
        <f t="shared" si="4"/>
        <v/>
      </c>
      <c r="J33" s="41" t="str">
        <f t="shared" si="5"/>
        <v/>
      </c>
      <c r="K33" s="42" t="str">
        <f t="shared" si="5"/>
        <v/>
      </c>
      <c r="L33" s="43" t="str">
        <f t="shared" si="5"/>
        <v/>
      </c>
      <c r="M33" s="41" t="str">
        <f t="shared" si="6"/>
        <v/>
      </c>
      <c r="N33" s="42" t="str">
        <f t="shared" si="6"/>
        <v/>
      </c>
      <c r="O33" s="43" t="str">
        <f t="shared" si="6"/>
        <v/>
      </c>
      <c r="P33" s="37"/>
      <c r="Q33" s="37"/>
      <c r="R33" s="37"/>
    </row>
    <row r="34" spans="1:18" x14ac:dyDescent="0.4">
      <c r="A34" s="7">
        <v>26</v>
      </c>
      <c r="B34" s="76"/>
      <c r="C34" s="77"/>
      <c r="D34" s="78"/>
      <c r="E34" s="47"/>
      <c r="F34" s="79"/>
      <c r="G34" s="20" t="str">
        <f t="shared" si="4"/>
        <v/>
      </c>
      <c r="H34" s="20" t="str">
        <f t="shared" si="4"/>
        <v/>
      </c>
      <c r="I34" s="20" t="str">
        <f t="shared" si="4"/>
        <v/>
      </c>
      <c r="J34" s="41" t="str">
        <f t="shared" si="5"/>
        <v/>
      </c>
      <c r="K34" s="42" t="str">
        <f t="shared" si="5"/>
        <v/>
      </c>
      <c r="L34" s="43" t="str">
        <f t="shared" si="5"/>
        <v/>
      </c>
      <c r="M34" s="41" t="str">
        <f t="shared" si="6"/>
        <v/>
      </c>
      <c r="N34" s="42" t="str">
        <f t="shared" si="6"/>
        <v/>
      </c>
      <c r="O34" s="43" t="str">
        <f t="shared" si="6"/>
        <v/>
      </c>
      <c r="P34" s="37"/>
      <c r="Q34" s="37"/>
      <c r="R34" s="37"/>
    </row>
    <row r="35" spans="1:18" x14ac:dyDescent="0.4">
      <c r="A35" s="7">
        <v>27</v>
      </c>
      <c r="B35" s="76"/>
      <c r="C35" s="77"/>
      <c r="D35" s="78"/>
      <c r="E35" s="47"/>
      <c r="F35" s="79"/>
      <c r="G35" s="20" t="str">
        <f t="shared" si="4"/>
        <v/>
      </c>
      <c r="H35" s="20" t="str">
        <f t="shared" si="4"/>
        <v/>
      </c>
      <c r="I35" s="20" t="str">
        <f t="shared" si="4"/>
        <v/>
      </c>
      <c r="J35" s="41" t="str">
        <f t="shared" si="5"/>
        <v/>
      </c>
      <c r="K35" s="42" t="str">
        <f t="shared" si="5"/>
        <v/>
      </c>
      <c r="L35" s="43" t="str">
        <f t="shared" si="5"/>
        <v/>
      </c>
      <c r="M35" s="41" t="str">
        <f t="shared" si="6"/>
        <v/>
      </c>
      <c r="N35" s="42" t="str">
        <f t="shared" si="6"/>
        <v/>
      </c>
      <c r="O35" s="43" t="str">
        <f t="shared" si="6"/>
        <v/>
      </c>
      <c r="P35" s="37"/>
      <c r="Q35" s="37"/>
      <c r="R35" s="37"/>
    </row>
    <row r="36" spans="1:18" x14ac:dyDescent="0.4">
      <c r="A36" s="7">
        <v>28</v>
      </c>
      <c r="B36" s="76"/>
      <c r="C36" s="77"/>
      <c r="D36" s="78"/>
      <c r="E36" s="47"/>
      <c r="F36" s="79"/>
      <c r="G36" s="20" t="str">
        <f t="shared" si="4"/>
        <v/>
      </c>
      <c r="H36" s="20" t="str">
        <f t="shared" si="4"/>
        <v/>
      </c>
      <c r="I36" s="20" t="str">
        <f t="shared" si="4"/>
        <v/>
      </c>
      <c r="J36" s="41" t="str">
        <f t="shared" si="5"/>
        <v/>
      </c>
      <c r="K36" s="42" t="str">
        <f t="shared" si="5"/>
        <v/>
      </c>
      <c r="L36" s="43" t="str">
        <f t="shared" si="5"/>
        <v/>
      </c>
      <c r="M36" s="41" t="str">
        <f t="shared" si="6"/>
        <v/>
      </c>
      <c r="N36" s="42" t="str">
        <f t="shared" si="6"/>
        <v/>
      </c>
      <c r="O36" s="43" t="str">
        <f t="shared" si="6"/>
        <v/>
      </c>
      <c r="P36" s="37"/>
      <c r="Q36" s="37"/>
      <c r="R36" s="37"/>
    </row>
    <row r="37" spans="1:18" x14ac:dyDescent="0.4">
      <c r="A37" s="7">
        <v>29</v>
      </c>
      <c r="B37" s="76"/>
      <c r="C37" s="77"/>
      <c r="D37" s="78"/>
      <c r="E37" s="47"/>
      <c r="F37" s="79"/>
      <c r="G37" s="20" t="str">
        <f t="shared" si="4"/>
        <v/>
      </c>
      <c r="H37" s="20" t="str">
        <f t="shared" si="4"/>
        <v/>
      </c>
      <c r="I37" s="20" t="str">
        <f t="shared" si="4"/>
        <v/>
      </c>
      <c r="J37" s="41" t="str">
        <f t="shared" si="5"/>
        <v/>
      </c>
      <c r="K37" s="42" t="str">
        <f t="shared" si="5"/>
        <v/>
      </c>
      <c r="L37" s="43" t="str">
        <f t="shared" si="5"/>
        <v/>
      </c>
      <c r="M37" s="41" t="str">
        <f t="shared" si="6"/>
        <v/>
      </c>
      <c r="N37" s="42" t="str">
        <f t="shared" si="6"/>
        <v/>
      </c>
      <c r="O37" s="43" t="str">
        <f t="shared" si="6"/>
        <v/>
      </c>
      <c r="P37" s="37"/>
      <c r="Q37" s="37"/>
      <c r="R37" s="37"/>
    </row>
    <row r="38" spans="1:18" x14ac:dyDescent="0.4">
      <c r="A38" s="7">
        <v>30</v>
      </c>
      <c r="B38" s="76"/>
      <c r="C38" s="77"/>
      <c r="D38" s="78"/>
      <c r="E38" s="47"/>
      <c r="F38" s="79"/>
      <c r="G38" s="20" t="str">
        <f t="shared" si="4"/>
        <v/>
      </c>
      <c r="H38" s="20" t="str">
        <f t="shared" si="4"/>
        <v/>
      </c>
      <c r="I38" s="20" t="str">
        <f t="shared" si="4"/>
        <v/>
      </c>
      <c r="J38" s="41" t="str">
        <f t="shared" si="5"/>
        <v/>
      </c>
      <c r="K38" s="42" t="str">
        <f t="shared" si="5"/>
        <v/>
      </c>
      <c r="L38" s="43" t="str">
        <f t="shared" si="5"/>
        <v/>
      </c>
      <c r="M38" s="41" t="str">
        <f t="shared" si="6"/>
        <v/>
      </c>
      <c r="N38" s="42" t="str">
        <f t="shared" si="6"/>
        <v/>
      </c>
      <c r="O38" s="43" t="str">
        <f t="shared" si="6"/>
        <v/>
      </c>
      <c r="P38" s="37"/>
      <c r="Q38" s="37"/>
      <c r="R38" s="37"/>
    </row>
    <row r="39" spans="1:18" x14ac:dyDescent="0.4">
      <c r="A39" s="7">
        <v>31</v>
      </c>
      <c r="B39" s="76"/>
      <c r="C39" s="77"/>
      <c r="D39" s="78"/>
      <c r="E39" s="47"/>
      <c r="F39" s="79"/>
      <c r="G39" s="20" t="str">
        <f t="shared" si="4"/>
        <v/>
      </c>
      <c r="H39" s="20" t="str">
        <f t="shared" si="4"/>
        <v/>
      </c>
      <c r="I39" s="20" t="str">
        <f t="shared" si="4"/>
        <v/>
      </c>
      <c r="J39" s="41" t="str">
        <f t="shared" si="5"/>
        <v/>
      </c>
      <c r="K39" s="42" t="str">
        <f t="shared" si="5"/>
        <v/>
      </c>
      <c r="L39" s="43" t="str">
        <f t="shared" si="5"/>
        <v/>
      </c>
      <c r="M39" s="41" t="str">
        <f t="shared" si="6"/>
        <v/>
      </c>
      <c r="N39" s="42" t="str">
        <f t="shared" si="6"/>
        <v/>
      </c>
      <c r="O39" s="43" t="str">
        <f t="shared" si="6"/>
        <v/>
      </c>
      <c r="P39" s="37"/>
      <c r="Q39" s="37"/>
      <c r="R39" s="37"/>
    </row>
    <row r="40" spans="1:18" x14ac:dyDescent="0.4">
      <c r="A40" s="7">
        <v>32</v>
      </c>
      <c r="B40" s="76"/>
      <c r="C40" s="77"/>
      <c r="D40" s="78"/>
      <c r="E40" s="47"/>
      <c r="F40" s="79"/>
      <c r="G40" s="20" t="str">
        <f t="shared" si="4"/>
        <v/>
      </c>
      <c r="H40" s="20" t="str">
        <f t="shared" si="4"/>
        <v/>
      </c>
      <c r="I40" s="20" t="str">
        <f t="shared" si="4"/>
        <v/>
      </c>
      <c r="J40" s="41" t="str">
        <f t="shared" si="5"/>
        <v/>
      </c>
      <c r="K40" s="42" t="str">
        <f t="shared" si="5"/>
        <v/>
      </c>
      <c r="L40" s="43" t="str">
        <f t="shared" si="5"/>
        <v/>
      </c>
      <c r="M40" s="41" t="str">
        <f t="shared" si="6"/>
        <v/>
      </c>
      <c r="N40" s="42" t="str">
        <f t="shared" si="6"/>
        <v/>
      </c>
      <c r="O40" s="43" t="str">
        <f t="shared" si="6"/>
        <v/>
      </c>
      <c r="P40" s="37"/>
      <c r="Q40" s="37"/>
      <c r="R40" s="37"/>
    </row>
    <row r="41" spans="1:18" x14ac:dyDescent="0.4">
      <c r="A41" s="7">
        <v>33</v>
      </c>
      <c r="B41" s="76"/>
      <c r="C41" s="77"/>
      <c r="D41" s="78"/>
      <c r="E41" s="47"/>
      <c r="F41" s="79"/>
      <c r="G41" s="20" t="str">
        <f t="shared" si="4"/>
        <v/>
      </c>
      <c r="H41" s="20" t="str">
        <f t="shared" si="4"/>
        <v/>
      </c>
      <c r="I41" s="20" t="str">
        <f t="shared" si="4"/>
        <v/>
      </c>
      <c r="J41" s="41" t="str">
        <f t="shared" si="5"/>
        <v/>
      </c>
      <c r="K41" s="42" t="str">
        <f t="shared" si="5"/>
        <v/>
      </c>
      <c r="L41" s="43" t="str">
        <f t="shared" si="5"/>
        <v/>
      </c>
      <c r="M41" s="41" t="str">
        <f t="shared" si="6"/>
        <v/>
      </c>
      <c r="N41" s="42" t="str">
        <f t="shared" si="6"/>
        <v/>
      </c>
      <c r="O41" s="43" t="str">
        <f t="shared" si="6"/>
        <v/>
      </c>
      <c r="P41" s="37"/>
      <c r="Q41" s="37"/>
      <c r="R41" s="37"/>
    </row>
    <row r="42" spans="1:18" x14ac:dyDescent="0.4">
      <c r="A42" s="7">
        <v>34</v>
      </c>
      <c r="B42" s="76"/>
      <c r="C42" s="77"/>
      <c r="D42" s="78"/>
      <c r="E42" s="47"/>
      <c r="F42" s="79"/>
      <c r="G42" s="20" t="str">
        <f t="shared" ref="G42:I57" si="7">IF(D42="","",G41+M42)</f>
        <v/>
      </c>
      <c r="H42" s="20" t="str">
        <f t="shared" si="7"/>
        <v/>
      </c>
      <c r="I42" s="20" t="str">
        <f t="shared" si="7"/>
        <v/>
      </c>
      <c r="J42" s="41" t="str">
        <f t="shared" si="5"/>
        <v/>
      </c>
      <c r="K42" s="42" t="str">
        <f t="shared" si="5"/>
        <v/>
      </c>
      <c r="L42" s="43" t="str">
        <f t="shared" si="5"/>
        <v/>
      </c>
      <c r="M42" s="41" t="str">
        <f>IF(D42="","",J42*D42)</f>
        <v/>
      </c>
      <c r="N42" s="42" t="str">
        <f t="shared" si="6"/>
        <v/>
      </c>
      <c r="O42" s="43" t="str">
        <f t="shared" si="6"/>
        <v/>
      </c>
      <c r="P42" s="37"/>
      <c r="Q42" s="37"/>
      <c r="R42" s="37"/>
    </row>
    <row r="43" spans="1:18" x14ac:dyDescent="0.4">
      <c r="A43" s="3">
        <v>35</v>
      </c>
      <c r="B43" s="76"/>
      <c r="C43" s="77"/>
      <c r="D43" s="78"/>
      <c r="E43" s="47"/>
      <c r="F43" s="79"/>
      <c r="G43" s="20" t="str">
        <f>IF(D43="","",G42+M43)</f>
        <v/>
      </c>
      <c r="H43" s="20" t="str">
        <f t="shared" si="7"/>
        <v/>
      </c>
      <c r="I43" s="20" t="str">
        <f t="shared" si="7"/>
        <v/>
      </c>
      <c r="J43" s="41" t="str">
        <f t="shared" si="5"/>
        <v/>
      </c>
      <c r="K43" s="42" t="str">
        <f t="shared" si="5"/>
        <v/>
      </c>
      <c r="L43" s="43" t="str">
        <f t="shared" si="5"/>
        <v/>
      </c>
      <c r="M43" s="41" t="str">
        <f t="shared" si="6"/>
        <v/>
      </c>
      <c r="N43" s="42" t="str">
        <f t="shared" si="6"/>
        <v/>
      </c>
      <c r="O43" s="43" t="str">
        <f t="shared" si="6"/>
        <v/>
      </c>
    </row>
    <row r="44" spans="1:18" x14ac:dyDescent="0.4">
      <c r="A44" s="7">
        <v>36</v>
      </c>
      <c r="B44" s="76"/>
      <c r="C44" s="77"/>
      <c r="D44" s="78"/>
      <c r="E44" s="47"/>
      <c r="F44" s="79"/>
      <c r="G44" s="20" t="str">
        <f t="shared" ref="G44:I58" si="8">IF(D44="","",G43+M44)</f>
        <v/>
      </c>
      <c r="H44" s="20" t="str">
        <f t="shared" si="7"/>
        <v/>
      </c>
      <c r="I44" s="20" t="str">
        <f t="shared" si="7"/>
        <v/>
      </c>
      <c r="J44" s="41" t="str">
        <f>IF(G43="","",G43*0.03)</f>
        <v/>
      </c>
      <c r="K44" s="42" t="str">
        <f t="shared" si="5"/>
        <v/>
      </c>
      <c r="L44" s="43" t="str">
        <f t="shared" si="5"/>
        <v/>
      </c>
      <c r="M44" s="41" t="str">
        <f>IF(D44="","",J44*D44)</f>
        <v/>
      </c>
      <c r="N44" s="42" t="str">
        <f t="shared" si="6"/>
        <v/>
      </c>
      <c r="O44" s="43" t="str">
        <f t="shared" si="6"/>
        <v/>
      </c>
    </row>
    <row r="45" spans="1:18" x14ac:dyDescent="0.4">
      <c r="A45" s="7">
        <v>37</v>
      </c>
      <c r="B45" s="76"/>
      <c r="C45" s="77"/>
      <c r="D45" s="78"/>
      <c r="E45" s="47"/>
      <c r="F45" s="79"/>
      <c r="G45" s="20" t="str">
        <f t="shared" si="8"/>
        <v/>
      </c>
      <c r="H45" s="20" t="str">
        <f t="shared" si="7"/>
        <v/>
      </c>
      <c r="I45" s="20" t="str">
        <f t="shared" si="7"/>
        <v/>
      </c>
      <c r="J45" s="41" t="str">
        <f t="shared" si="5"/>
        <v/>
      </c>
      <c r="K45" s="42" t="str">
        <f t="shared" si="5"/>
        <v/>
      </c>
      <c r="L45" s="43" t="str">
        <f t="shared" si="5"/>
        <v/>
      </c>
      <c r="M45" s="41" t="str">
        <f t="shared" si="6"/>
        <v/>
      </c>
      <c r="N45" s="42" t="str">
        <f t="shared" si="6"/>
        <v/>
      </c>
      <c r="O45" s="43" t="str">
        <f t="shared" si="6"/>
        <v/>
      </c>
    </row>
    <row r="46" spans="1:18" x14ac:dyDescent="0.4">
      <c r="A46" s="7">
        <v>38</v>
      </c>
      <c r="B46" s="76"/>
      <c r="C46" s="77"/>
      <c r="D46" s="78"/>
      <c r="E46" s="47"/>
      <c r="F46" s="79"/>
      <c r="G46" s="20" t="str">
        <f t="shared" si="8"/>
        <v/>
      </c>
      <c r="H46" s="20" t="str">
        <f t="shared" si="7"/>
        <v/>
      </c>
      <c r="I46" s="20" t="str">
        <f t="shared" si="7"/>
        <v/>
      </c>
      <c r="J46" s="41" t="str">
        <f t="shared" si="5"/>
        <v/>
      </c>
      <c r="K46" s="42" t="str">
        <f t="shared" si="5"/>
        <v/>
      </c>
      <c r="L46" s="43" t="str">
        <f t="shared" si="5"/>
        <v/>
      </c>
      <c r="M46" s="41" t="str">
        <f t="shared" si="6"/>
        <v/>
      </c>
      <c r="N46" s="42" t="str">
        <f t="shared" si="6"/>
        <v/>
      </c>
      <c r="O46" s="43" t="str">
        <f t="shared" si="6"/>
        <v/>
      </c>
    </row>
    <row r="47" spans="1:18" x14ac:dyDescent="0.4">
      <c r="A47" s="7">
        <v>39</v>
      </c>
      <c r="B47" s="76"/>
      <c r="C47" s="77"/>
      <c r="D47" s="78"/>
      <c r="E47" s="47"/>
      <c r="F47" s="79"/>
      <c r="G47" s="20" t="str">
        <f t="shared" si="8"/>
        <v/>
      </c>
      <c r="H47" s="20" t="str">
        <f t="shared" si="7"/>
        <v/>
      </c>
      <c r="I47" s="20" t="str">
        <f t="shared" si="7"/>
        <v/>
      </c>
      <c r="J47" s="41" t="str">
        <f t="shared" si="5"/>
        <v/>
      </c>
      <c r="K47" s="42" t="str">
        <f t="shared" si="5"/>
        <v/>
      </c>
      <c r="L47" s="43" t="str">
        <f t="shared" si="5"/>
        <v/>
      </c>
      <c r="M47" s="41" t="str">
        <f t="shared" si="6"/>
        <v/>
      </c>
      <c r="N47" s="42" t="str">
        <f t="shared" si="6"/>
        <v/>
      </c>
      <c r="O47" s="43" t="str">
        <f t="shared" si="6"/>
        <v/>
      </c>
    </row>
    <row r="48" spans="1:18" x14ac:dyDescent="0.4">
      <c r="A48" s="7">
        <v>40</v>
      </c>
      <c r="B48" s="76"/>
      <c r="C48" s="77"/>
      <c r="D48" s="78"/>
      <c r="E48" s="47"/>
      <c r="F48" s="79"/>
      <c r="G48" s="20" t="str">
        <f t="shared" si="8"/>
        <v/>
      </c>
      <c r="H48" s="20" t="str">
        <f t="shared" si="7"/>
        <v/>
      </c>
      <c r="I48" s="20" t="str">
        <f t="shared" si="7"/>
        <v/>
      </c>
      <c r="J48" s="41" t="str">
        <f t="shared" si="5"/>
        <v/>
      </c>
      <c r="K48" s="42" t="str">
        <f t="shared" si="5"/>
        <v/>
      </c>
      <c r="L48" s="43" t="str">
        <f t="shared" si="5"/>
        <v/>
      </c>
      <c r="M48" s="41" t="str">
        <f t="shared" si="6"/>
        <v/>
      </c>
      <c r="N48" s="42" t="str">
        <f t="shared" si="6"/>
        <v/>
      </c>
      <c r="O48" s="43" t="str">
        <f t="shared" si="6"/>
        <v/>
      </c>
    </row>
    <row r="49" spans="1:15" x14ac:dyDescent="0.4">
      <c r="A49" s="7">
        <v>41</v>
      </c>
      <c r="B49" s="76"/>
      <c r="C49" s="77"/>
      <c r="D49" s="78"/>
      <c r="E49" s="47"/>
      <c r="F49" s="79"/>
      <c r="G49" s="20" t="str">
        <f t="shared" si="8"/>
        <v/>
      </c>
      <c r="H49" s="20" t="str">
        <f t="shared" si="7"/>
        <v/>
      </c>
      <c r="I49" s="20" t="str">
        <f t="shared" si="7"/>
        <v/>
      </c>
      <c r="J49" s="41" t="str">
        <f t="shared" si="5"/>
        <v/>
      </c>
      <c r="K49" s="42" t="str">
        <f t="shared" si="5"/>
        <v/>
      </c>
      <c r="L49" s="43" t="str">
        <f t="shared" si="5"/>
        <v/>
      </c>
      <c r="M49" s="41" t="str">
        <f t="shared" si="6"/>
        <v/>
      </c>
      <c r="N49" s="42" t="str">
        <f t="shared" si="6"/>
        <v/>
      </c>
      <c r="O49" s="43" t="str">
        <f t="shared" si="6"/>
        <v/>
      </c>
    </row>
    <row r="50" spans="1:15" x14ac:dyDescent="0.4">
      <c r="A50" s="7">
        <v>42</v>
      </c>
      <c r="B50" s="76"/>
      <c r="C50" s="77"/>
      <c r="D50" s="78"/>
      <c r="E50" s="47"/>
      <c r="F50" s="79"/>
      <c r="G50" s="20" t="str">
        <f t="shared" si="8"/>
        <v/>
      </c>
      <c r="H50" s="20" t="str">
        <f t="shared" si="7"/>
        <v/>
      </c>
      <c r="I50" s="20" t="str">
        <f t="shared" si="7"/>
        <v/>
      </c>
      <c r="J50" s="41" t="str">
        <f t="shared" si="5"/>
        <v/>
      </c>
      <c r="K50" s="42" t="str">
        <f t="shared" si="5"/>
        <v/>
      </c>
      <c r="L50" s="43" t="str">
        <f t="shared" si="5"/>
        <v/>
      </c>
      <c r="M50" s="41" t="str">
        <f t="shared" si="6"/>
        <v/>
      </c>
      <c r="N50" s="42" t="str">
        <f t="shared" si="6"/>
        <v/>
      </c>
      <c r="O50" s="43" t="str">
        <f t="shared" si="6"/>
        <v/>
      </c>
    </row>
    <row r="51" spans="1:15" x14ac:dyDescent="0.4">
      <c r="A51" s="7">
        <v>43</v>
      </c>
      <c r="B51" s="76"/>
      <c r="C51" s="77"/>
      <c r="D51" s="78"/>
      <c r="E51" s="47"/>
      <c r="F51" s="79"/>
      <c r="G51" s="20" t="str">
        <f t="shared" si="8"/>
        <v/>
      </c>
      <c r="H51" s="20" t="str">
        <f t="shared" si="7"/>
        <v/>
      </c>
      <c r="I51" s="20" t="str">
        <f t="shared" si="7"/>
        <v/>
      </c>
      <c r="J51" s="41" t="str">
        <f t="shared" si="5"/>
        <v/>
      </c>
      <c r="K51" s="42" t="str">
        <f t="shared" si="5"/>
        <v/>
      </c>
      <c r="L51" s="43" t="str">
        <f t="shared" si="5"/>
        <v/>
      </c>
      <c r="M51" s="41" t="str">
        <f t="shared" si="6"/>
        <v/>
      </c>
      <c r="N51" s="42" t="str">
        <f t="shared" si="6"/>
        <v/>
      </c>
      <c r="O51" s="43" t="str">
        <f t="shared" si="6"/>
        <v/>
      </c>
    </row>
    <row r="52" spans="1:15" x14ac:dyDescent="0.4">
      <c r="A52" s="7">
        <v>44</v>
      </c>
      <c r="B52" s="76"/>
      <c r="C52" s="77"/>
      <c r="D52" s="78"/>
      <c r="E52" s="47"/>
      <c r="F52" s="79"/>
      <c r="G52" s="20" t="str">
        <f t="shared" si="8"/>
        <v/>
      </c>
      <c r="H52" s="20" t="str">
        <f t="shared" si="7"/>
        <v/>
      </c>
      <c r="I52" s="20" t="str">
        <f t="shared" si="7"/>
        <v/>
      </c>
      <c r="J52" s="41" t="str">
        <f t="shared" si="5"/>
        <v/>
      </c>
      <c r="K52" s="42" t="str">
        <f t="shared" si="5"/>
        <v/>
      </c>
      <c r="L52" s="43" t="str">
        <f t="shared" si="5"/>
        <v/>
      </c>
      <c r="M52" s="41" t="str">
        <f t="shared" si="6"/>
        <v/>
      </c>
      <c r="N52" s="42" t="str">
        <f t="shared" si="6"/>
        <v/>
      </c>
      <c r="O52" s="43" t="str">
        <f t="shared" si="6"/>
        <v/>
      </c>
    </row>
    <row r="53" spans="1:15" x14ac:dyDescent="0.4">
      <c r="A53" s="7">
        <v>45</v>
      </c>
      <c r="B53" s="76"/>
      <c r="C53" s="77"/>
      <c r="D53" s="78"/>
      <c r="E53" s="47"/>
      <c r="F53" s="79"/>
      <c r="G53" s="20" t="str">
        <f t="shared" si="8"/>
        <v/>
      </c>
      <c r="H53" s="20" t="str">
        <f t="shared" si="7"/>
        <v/>
      </c>
      <c r="I53" s="20" t="str">
        <f t="shared" si="7"/>
        <v/>
      </c>
      <c r="J53" s="41" t="str">
        <f t="shared" si="5"/>
        <v/>
      </c>
      <c r="K53" s="42" t="str">
        <f t="shared" si="5"/>
        <v/>
      </c>
      <c r="L53" s="43" t="str">
        <f t="shared" si="5"/>
        <v/>
      </c>
      <c r="M53" s="41" t="str">
        <f t="shared" si="6"/>
        <v/>
      </c>
      <c r="N53" s="42" t="str">
        <f t="shared" si="6"/>
        <v/>
      </c>
      <c r="O53" s="43" t="str">
        <f t="shared" si="6"/>
        <v/>
      </c>
    </row>
    <row r="54" spans="1:15" x14ac:dyDescent="0.4">
      <c r="A54" s="7">
        <v>46</v>
      </c>
      <c r="B54" s="76"/>
      <c r="C54" s="77"/>
      <c r="D54" s="78"/>
      <c r="E54" s="47"/>
      <c r="F54" s="79"/>
      <c r="G54" s="20" t="str">
        <f t="shared" si="8"/>
        <v/>
      </c>
      <c r="H54" s="20" t="str">
        <f t="shared" si="7"/>
        <v/>
      </c>
      <c r="I54" s="20" t="str">
        <f t="shared" si="7"/>
        <v/>
      </c>
      <c r="J54" s="41" t="str">
        <f t="shared" si="5"/>
        <v/>
      </c>
      <c r="K54" s="42" t="str">
        <f t="shared" si="5"/>
        <v/>
      </c>
      <c r="L54" s="43" t="str">
        <f t="shared" si="5"/>
        <v/>
      </c>
      <c r="M54" s="41" t="str">
        <f t="shared" si="6"/>
        <v/>
      </c>
      <c r="N54" s="42" t="str">
        <f t="shared" si="6"/>
        <v/>
      </c>
      <c r="O54" s="43" t="str">
        <f t="shared" si="6"/>
        <v/>
      </c>
    </row>
    <row r="55" spans="1:15" x14ac:dyDescent="0.4">
      <c r="A55" s="7">
        <v>47</v>
      </c>
      <c r="B55" s="76"/>
      <c r="C55" s="77"/>
      <c r="D55" s="78"/>
      <c r="E55" s="47"/>
      <c r="F55" s="79"/>
      <c r="G55" s="20" t="str">
        <f t="shared" si="8"/>
        <v/>
      </c>
      <c r="H55" s="20" t="str">
        <f t="shared" si="7"/>
        <v/>
      </c>
      <c r="I55" s="20" t="str">
        <f t="shared" si="7"/>
        <v/>
      </c>
      <c r="J55" s="41" t="str">
        <f t="shared" si="5"/>
        <v/>
      </c>
      <c r="K55" s="42" t="str">
        <f t="shared" si="5"/>
        <v/>
      </c>
      <c r="L55" s="43" t="str">
        <f t="shared" si="5"/>
        <v/>
      </c>
      <c r="M55" s="41" t="str">
        <f t="shared" si="6"/>
        <v/>
      </c>
      <c r="N55" s="42" t="str">
        <f t="shared" si="6"/>
        <v/>
      </c>
      <c r="O55" s="43" t="str">
        <f t="shared" si="6"/>
        <v/>
      </c>
    </row>
    <row r="56" spans="1:15" x14ac:dyDescent="0.4">
      <c r="A56" s="7">
        <v>48</v>
      </c>
      <c r="B56" s="76"/>
      <c r="C56" s="77"/>
      <c r="D56" s="78"/>
      <c r="E56" s="47"/>
      <c r="F56" s="79"/>
      <c r="G56" s="20" t="str">
        <f t="shared" si="8"/>
        <v/>
      </c>
      <c r="H56" s="20" t="str">
        <f t="shared" si="7"/>
        <v/>
      </c>
      <c r="I56" s="20" t="str">
        <f t="shared" si="7"/>
        <v/>
      </c>
      <c r="J56" s="41" t="str">
        <f t="shared" si="5"/>
        <v/>
      </c>
      <c r="K56" s="42" t="str">
        <f t="shared" si="5"/>
        <v/>
      </c>
      <c r="L56" s="43" t="str">
        <f t="shared" si="5"/>
        <v/>
      </c>
      <c r="M56" s="41" t="str">
        <f t="shared" si="6"/>
        <v/>
      </c>
      <c r="N56" s="42" t="str">
        <f t="shared" si="6"/>
        <v/>
      </c>
      <c r="O56" s="43" t="str">
        <f t="shared" si="6"/>
        <v/>
      </c>
    </row>
    <row r="57" spans="1:15" x14ac:dyDescent="0.4">
      <c r="A57" s="7">
        <v>49</v>
      </c>
      <c r="B57" s="76"/>
      <c r="C57" s="77"/>
      <c r="D57" s="78"/>
      <c r="E57" s="47"/>
      <c r="F57" s="79"/>
      <c r="G57" s="20" t="str">
        <f t="shared" si="8"/>
        <v/>
      </c>
      <c r="H57" s="20" t="str">
        <f t="shared" si="7"/>
        <v/>
      </c>
      <c r="I57" s="20" t="str">
        <f t="shared" si="7"/>
        <v/>
      </c>
      <c r="J57" s="41" t="str">
        <f t="shared" si="5"/>
        <v/>
      </c>
      <c r="K57" s="42" t="str">
        <f t="shared" si="5"/>
        <v/>
      </c>
      <c r="L57" s="43" t="str">
        <f t="shared" si="5"/>
        <v/>
      </c>
      <c r="M57" s="41" t="str">
        <f t="shared" si="6"/>
        <v/>
      </c>
      <c r="N57" s="42" t="str">
        <f t="shared" si="6"/>
        <v/>
      </c>
      <c r="O57" s="43" t="str">
        <f t="shared" si="6"/>
        <v/>
      </c>
    </row>
    <row r="58" spans="1:15" ht="19.5" thickBot="1" x14ac:dyDescent="0.45">
      <c r="A58" s="7">
        <v>50</v>
      </c>
      <c r="B58" s="80"/>
      <c r="C58" s="81"/>
      <c r="D58" s="82"/>
      <c r="E58" s="83"/>
      <c r="F58" s="84"/>
      <c r="G58" s="20" t="str">
        <f t="shared" si="8"/>
        <v/>
      </c>
      <c r="H58" s="20" t="str">
        <f t="shared" si="8"/>
        <v/>
      </c>
      <c r="I58" s="20" t="str">
        <f t="shared" si="8"/>
        <v/>
      </c>
      <c r="J58" s="41" t="str">
        <f t="shared" si="5"/>
        <v/>
      </c>
      <c r="K58" s="42" t="str">
        <f t="shared" si="5"/>
        <v/>
      </c>
      <c r="L58" s="43" t="str">
        <f t="shared" si="5"/>
        <v/>
      </c>
      <c r="M58" s="41" t="str">
        <f t="shared" si="6"/>
        <v/>
      </c>
      <c r="N58" s="42" t="str">
        <f t="shared" si="6"/>
        <v/>
      </c>
      <c r="O58" s="43" t="str">
        <f t="shared" si="6"/>
        <v/>
      </c>
    </row>
    <row r="59" spans="1:15" ht="19.5" thickBot="1" x14ac:dyDescent="0.45">
      <c r="A59" s="7"/>
      <c r="B59" s="85" t="s">
        <v>5</v>
      </c>
      <c r="C59" s="86"/>
      <c r="D59" s="5">
        <f>COUNTIF(D9:D58,0.236)</f>
        <v>13</v>
      </c>
      <c r="E59" s="5">
        <f>COUNTIF(E9:E58,0.382)</f>
        <v>12</v>
      </c>
      <c r="F59" s="6">
        <f>COUNTIF(F9:F58,0.5)</f>
        <v>10</v>
      </c>
      <c r="G59" s="53">
        <f>M59+G8</f>
        <v>109348.46782884313</v>
      </c>
      <c r="H59" s="54">
        <f>N59+H8</f>
        <v>110793.16550660595</v>
      </c>
      <c r="I59" s="55">
        <f>O59+I8</f>
        <v>105397.65706031139</v>
      </c>
      <c r="J59" s="51" t="s">
        <v>27</v>
      </c>
      <c r="K59" s="68">
        <f>B18-B9</f>
        <v>892</v>
      </c>
      <c r="L59" s="52" t="s">
        <v>28</v>
      </c>
      <c r="M59" s="63">
        <f>SUM(M9:M58)</f>
        <v>9348.467828843126</v>
      </c>
      <c r="N59" s="64">
        <f>SUM(N9:N58)</f>
        <v>10793.165506605943</v>
      </c>
      <c r="O59" s="65">
        <f>SUM(O9:O58)</f>
        <v>5397.6570603113887</v>
      </c>
    </row>
    <row r="60" spans="1:15" ht="19.5" thickBot="1" x14ac:dyDescent="0.45">
      <c r="A60" s="7"/>
      <c r="B60" s="93" t="s">
        <v>6</v>
      </c>
      <c r="C60" s="94"/>
      <c r="D60" s="5">
        <f>COUNTIF(D9:D58,-1)</f>
        <v>0</v>
      </c>
      <c r="E60" s="5">
        <f>COUNTIF(E9:E58,-1)</f>
        <v>1</v>
      </c>
      <c r="F60" s="6">
        <f>COUNTIF(F9:F58,-1)</f>
        <v>3</v>
      </c>
      <c r="G60" s="87" t="s">
        <v>26</v>
      </c>
      <c r="H60" s="88"/>
      <c r="I60" s="89"/>
      <c r="J60" s="87" t="s">
        <v>29</v>
      </c>
      <c r="K60" s="88"/>
      <c r="L60" s="89"/>
      <c r="M60" s="7"/>
      <c r="N60" s="3"/>
      <c r="O60" s="4"/>
    </row>
    <row r="61" spans="1:15" ht="19.5" thickBot="1" x14ac:dyDescent="0.45">
      <c r="A61" s="7"/>
      <c r="B61" s="93" t="s">
        <v>30</v>
      </c>
      <c r="C61" s="94"/>
      <c r="D61" s="5">
        <f>COUNTIF(D9:D58,0)</f>
        <v>0</v>
      </c>
      <c r="E61" s="5">
        <f>COUNTIF(E9:E58,0)</f>
        <v>0</v>
      </c>
      <c r="F61" s="5">
        <f>COUNTIF(F9:F58,0)</f>
        <v>0</v>
      </c>
      <c r="G61" s="59">
        <f>G59/G8</f>
        <v>1.0934846782884313</v>
      </c>
      <c r="H61" s="60">
        <f t="shared" ref="H61" si="9">H59/H8</f>
        <v>1.1079316550660594</v>
      </c>
      <c r="I61" s="61">
        <f>I59/I8</f>
        <v>1.0539765706031139</v>
      </c>
      <c r="J61" s="49">
        <f>(G61-100%)*30/K59</f>
        <v>3.1441035298799772E-3</v>
      </c>
      <c r="K61" s="49">
        <f>(H61-100%)*30/K59</f>
        <v>3.629988399082715E-3</v>
      </c>
      <c r="L61" s="50">
        <f>(I61-100%)*30/K59</f>
        <v>1.8153555135576422E-3</v>
      </c>
      <c r="M61" s="8"/>
      <c r="N61" s="2"/>
      <c r="O61" s="9"/>
    </row>
    <row r="62" spans="1:15" ht="19.5" thickBot="1" x14ac:dyDescent="0.45">
      <c r="A62" s="3"/>
      <c r="B62" s="87" t="s">
        <v>4</v>
      </c>
      <c r="C62" s="88"/>
      <c r="D62" s="62">
        <f t="shared" ref="D62:E62" si="10">D59/(D59+D60+D61)</f>
        <v>1</v>
      </c>
      <c r="E62" s="57">
        <f t="shared" si="10"/>
        <v>0.92307692307692313</v>
      </c>
      <c r="F62" s="58">
        <f>F59/(F59+F60+F61)</f>
        <v>0.76923076923076927</v>
      </c>
    </row>
    <row r="64" spans="1:15" x14ac:dyDescent="0.4">
      <c r="D64" s="56"/>
      <c r="E64" s="56"/>
      <c r="F64" s="56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1D013-AA00-44BC-A20C-A5890A5EB7C5}">
  <dimension ref="A2:A2007"/>
  <sheetViews>
    <sheetView tabSelected="1" zoomScale="85" zoomScaleNormal="85" workbookViewId="0">
      <selection activeCell="A3" sqref="A3"/>
    </sheetView>
  </sheetViews>
  <sheetFormatPr defaultRowHeight="18.75" x14ac:dyDescent="0.4"/>
  <cols>
    <col min="1" max="1" width="6.875" style="67" bestFit="1" customWidth="1"/>
  </cols>
  <sheetData>
    <row r="2" spans="1:1" x14ac:dyDescent="0.4">
      <c r="A2" s="67" t="s">
        <v>31</v>
      </c>
    </row>
    <row r="43" spans="1:1" x14ac:dyDescent="0.4">
      <c r="A43" s="67" t="s">
        <v>32</v>
      </c>
    </row>
    <row r="83" spans="1:1" x14ac:dyDescent="0.4">
      <c r="A83" s="67" t="s">
        <v>34</v>
      </c>
    </row>
    <row r="123" spans="1:1" x14ac:dyDescent="0.4">
      <c r="A123" s="67" t="s">
        <v>35</v>
      </c>
    </row>
    <row r="163" spans="1:1" x14ac:dyDescent="0.4">
      <c r="A163" s="67" t="s">
        <v>36</v>
      </c>
    </row>
    <row r="203" spans="1:1" x14ac:dyDescent="0.4">
      <c r="A203" s="67" t="s">
        <v>37</v>
      </c>
    </row>
    <row r="243" spans="1:1" x14ac:dyDescent="0.4">
      <c r="A243" s="67" t="s">
        <v>38</v>
      </c>
    </row>
    <row r="283" spans="1:1" x14ac:dyDescent="0.4">
      <c r="A283" s="67" t="s">
        <v>39</v>
      </c>
    </row>
    <row r="323" spans="1:1" x14ac:dyDescent="0.4">
      <c r="A323" s="67" t="s">
        <v>40</v>
      </c>
    </row>
    <row r="363" spans="1:1" x14ac:dyDescent="0.4">
      <c r="A363" s="67" t="s">
        <v>41</v>
      </c>
    </row>
    <row r="403" spans="1:1" x14ac:dyDescent="0.4">
      <c r="A403" s="67" t="s">
        <v>42</v>
      </c>
    </row>
    <row r="443" spans="1:1" x14ac:dyDescent="0.4">
      <c r="A443" s="70" t="s">
        <v>43</v>
      </c>
    </row>
    <row r="483" spans="1:1" x14ac:dyDescent="0.4">
      <c r="A483" s="67" t="s">
        <v>44</v>
      </c>
    </row>
    <row r="523" spans="1:1" x14ac:dyDescent="0.4">
      <c r="A523" s="67" t="s">
        <v>45</v>
      </c>
    </row>
    <row r="563" spans="1:1" x14ac:dyDescent="0.4">
      <c r="A563" s="67" t="s">
        <v>46</v>
      </c>
    </row>
    <row r="603" spans="1:1" x14ac:dyDescent="0.4">
      <c r="A603" s="67" t="s">
        <v>47</v>
      </c>
    </row>
    <row r="643" spans="1:1" x14ac:dyDescent="0.4">
      <c r="A643" s="67" t="s">
        <v>48</v>
      </c>
    </row>
    <row r="683" spans="1:1" x14ac:dyDescent="0.4">
      <c r="A683" s="67" t="s">
        <v>49</v>
      </c>
    </row>
    <row r="723" spans="1:1" x14ac:dyDescent="0.4">
      <c r="A723" s="67" t="s">
        <v>50</v>
      </c>
    </row>
    <row r="763" spans="1:1" x14ac:dyDescent="0.4">
      <c r="A763" s="67" t="s">
        <v>51</v>
      </c>
    </row>
    <row r="803" spans="1:1" x14ac:dyDescent="0.4">
      <c r="A803" s="67" t="s">
        <v>52</v>
      </c>
    </row>
    <row r="843" spans="1:1" x14ac:dyDescent="0.4">
      <c r="A843" s="67" t="s">
        <v>53</v>
      </c>
    </row>
    <row r="883" spans="1:1" x14ac:dyDescent="0.4">
      <c r="A883" s="67" t="s">
        <v>54</v>
      </c>
    </row>
    <row r="923" spans="1:1" x14ac:dyDescent="0.4">
      <c r="A923" s="67" t="s">
        <v>55</v>
      </c>
    </row>
    <row r="963" spans="1:1" x14ac:dyDescent="0.4">
      <c r="A963" s="67" t="s">
        <v>56</v>
      </c>
    </row>
    <row r="1003" spans="1:1" x14ac:dyDescent="0.4">
      <c r="A1003" s="67" t="s">
        <v>57</v>
      </c>
    </row>
    <row r="1043" spans="1:1" x14ac:dyDescent="0.4">
      <c r="A1043" s="67" t="s">
        <v>58</v>
      </c>
    </row>
    <row r="1083" spans="1:1" x14ac:dyDescent="0.4">
      <c r="A1083" s="67" t="s">
        <v>59</v>
      </c>
    </row>
    <row r="1123" spans="1:1" x14ac:dyDescent="0.4">
      <c r="A1123" s="67" t="s">
        <v>60</v>
      </c>
    </row>
    <row r="1163" spans="1:1" x14ac:dyDescent="0.4">
      <c r="A1163" s="67" t="s">
        <v>61</v>
      </c>
    </row>
    <row r="1203" spans="1:1" x14ac:dyDescent="0.4">
      <c r="A1203" s="67" t="s">
        <v>62</v>
      </c>
    </row>
    <row r="1243" spans="1:1" x14ac:dyDescent="0.4">
      <c r="A1243" s="67" t="s">
        <v>63</v>
      </c>
    </row>
    <row r="1283" spans="1:1" x14ac:dyDescent="0.4">
      <c r="A1283" s="67" t="s">
        <v>64</v>
      </c>
    </row>
    <row r="1323" spans="1:1" x14ac:dyDescent="0.4">
      <c r="A1323" s="67" t="s">
        <v>65</v>
      </c>
    </row>
    <row r="1363" spans="1:1" x14ac:dyDescent="0.4">
      <c r="A1363" s="67" t="s">
        <v>66</v>
      </c>
    </row>
    <row r="1406" spans="1:1" x14ac:dyDescent="0.4">
      <c r="A1406" s="67" t="s">
        <v>67</v>
      </c>
    </row>
    <row r="1449" spans="1:1" x14ac:dyDescent="0.4">
      <c r="A1449" s="67" t="s">
        <v>68</v>
      </c>
    </row>
    <row r="1492" spans="1:1" x14ac:dyDescent="0.4">
      <c r="A1492" s="67" t="s">
        <v>69</v>
      </c>
    </row>
    <row r="1535" spans="1:1" x14ac:dyDescent="0.4">
      <c r="A1535" s="67" t="s">
        <v>70</v>
      </c>
    </row>
    <row r="1578" spans="1:1" x14ac:dyDescent="0.4">
      <c r="A1578" s="67" t="s">
        <v>71</v>
      </c>
    </row>
    <row r="1621" spans="1:1" x14ac:dyDescent="0.4">
      <c r="A1621" s="67" t="s">
        <v>72</v>
      </c>
    </row>
    <row r="1664" spans="1:1" x14ac:dyDescent="0.4">
      <c r="A1664" s="67" t="s">
        <v>73</v>
      </c>
    </row>
    <row r="1707" spans="1:1" x14ac:dyDescent="0.4">
      <c r="A1707" s="67" t="s">
        <v>74</v>
      </c>
    </row>
    <row r="1750" spans="1:1" x14ac:dyDescent="0.4">
      <c r="A1750" s="67" t="s">
        <v>75</v>
      </c>
    </row>
    <row r="1793" spans="1:1" x14ac:dyDescent="0.4">
      <c r="A1793" s="67" t="s">
        <v>76</v>
      </c>
    </row>
    <row r="1836" spans="1:1" x14ac:dyDescent="0.4">
      <c r="A1836" s="67" t="s">
        <v>77</v>
      </c>
    </row>
    <row r="1879" spans="1:1" x14ac:dyDescent="0.4">
      <c r="A1879" s="67" t="s">
        <v>78</v>
      </c>
    </row>
    <row r="1921" spans="1:1" x14ac:dyDescent="0.4">
      <c r="A1921" s="67" t="s">
        <v>79</v>
      </c>
    </row>
    <row r="1964" spans="1:1" x14ac:dyDescent="0.4">
      <c r="A1964" s="67" t="s">
        <v>80</v>
      </c>
    </row>
    <row r="2007" spans="1:1" x14ac:dyDescent="0.4">
      <c r="A2007" s="67" t="s">
        <v>81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activeCell="C55" sqref="C55"/>
      <selection pane="topRight" activeCell="C55" sqref="C55"/>
      <selection pane="bottomLeft" activeCell="C55" sqref="C55"/>
      <selection pane="bottomRight" activeCell="B12" sqref="B12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2" width="9.875" bestFit="1" customWidth="1"/>
    <col min="13" max="15" width="7.75" customWidth="1"/>
  </cols>
  <sheetData>
    <row r="1" spans="1:18" x14ac:dyDescent="0.4">
      <c r="A1" s="1" t="s">
        <v>7</v>
      </c>
      <c r="C1" t="s">
        <v>102</v>
      </c>
    </row>
    <row r="2" spans="1:18" x14ac:dyDescent="0.4">
      <c r="A2" s="1" t="s">
        <v>8</v>
      </c>
      <c r="C2" t="s">
        <v>87</v>
      </c>
    </row>
    <row r="3" spans="1:18" x14ac:dyDescent="0.4">
      <c r="A3" s="1" t="s">
        <v>10</v>
      </c>
      <c r="C3" s="26">
        <v>100000</v>
      </c>
    </row>
    <row r="4" spans="1:18" x14ac:dyDescent="0.4">
      <c r="A4" s="1" t="s">
        <v>11</v>
      </c>
      <c r="C4" s="26" t="s">
        <v>105</v>
      </c>
    </row>
    <row r="5" spans="1:18" ht="19.5" thickBot="1" x14ac:dyDescent="0.45">
      <c r="A5" s="1" t="s">
        <v>12</v>
      </c>
      <c r="C5" s="26" t="s">
        <v>103</v>
      </c>
    </row>
    <row r="6" spans="1:18" ht="19.5" thickBot="1" x14ac:dyDescent="0.45">
      <c r="A6" s="21" t="s">
        <v>0</v>
      </c>
      <c r="B6" s="21" t="s">
        <v>1</v>
      </c>
      <c r="C6" s="21" t="s">
        <v>1</v>
      </c>
      <c r="D6" s="44" t="s">
        <v>104</v>
      </c>
      <c r="E6" s="22"/>
      <c r="F6" s="23"/>
      <c r="G6" s="87" t="s">
        <v>3</v>
      </c>
      <c r="H6" s="88"/>
      <c r="I6" s="89"/>
      <c r="J6" s="87" t="s">
        <v>98</v>
      </c>
      <c r="K6" s="88"/>
      <c r="L6" s="89"/>
      <c r="M6" s="87" t="s">
        <v>22</v>
      </c>
      <c r="N6" s="88"/>
      <c r="O6" s="89"/>
    </row>
    <row r="7" spans="1:18" ht="19.5" thickBot="1" x14ac:dyDescent="0.45">
      <c r="A7" s="24"/>
      <c r="B7" s="24" t="s">
        <v>2</v>
      </c>
      <c r="C7" s="48" t="s">
        <v>25</v>
      </c>
      <c r="D7" s="11">
        <v>23.6</v>
      </c>
      <c r="E7" s="12">
        <v>38.200000000000003</v>
      </c>
      <c r="F7" s="13">
        <v>50</v>
      </c>
      <c r="G7" s="11">
        <v>23.6</v>
      </c>
      <c r="H7" s="12">
        <v>38.200000000000003</v>
      </c>
      <c r="I7" s="13">
        <v>50</v>
      </c>
      <c r="J7" s="11">
        <v>23.6</v>
      </c>
      <c r="K7" s="12">
        <v>38.200000000000003</v>
      </c>
      <c r="L7" s="13">
        <v>50</v>
      </c>
      <c r="M7" s="11">
        <v>23.6</v>
      </c>
      <c r="N7" s="12">
        <v>38.200000000000003</v>
      </c>
      <c r="O7" s="13">
        <v>50</v>
      </c>
    </row>
    <row r="8" spans="1:18" ht="19.5" thickBot="1" x14ac:dyDescent="0.45">
      <c r="A8" s="25" t="s">
        <v>9</v>
      </c>
      <c r="B8" s="10"/>
      <c r="C8" s="45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90" t="s">
        <v>98</v>
      </c>
      <c r="K8" s="91"/>
      <c r="L8" s="92"/>
      <c r="M8" s="90"/>
      <c r="N8" s="91"/>
      <c r="O8" s="92"/>
    </row>
    <row r="9" spans="1:18" x14ac:dyDescent="0.4">
      <c r="A9" s="7">
        <v>1</v>
      </c>
      <c r="B9" s="71">
        <v>43922</v>
      </c>
      <c r="C9" s="72">
        <v>1</v>
      </c>
      <c r="D9" s="73">
        <v>0.23599999999999999</v>
      </c>
      <c r="E9" s="74">
        <v>0.38200000000000001</v>
      </c>
      <c r="F9" s="75">
        <v>0.5</v>
      </c>
      <c r="G9" s="20">
        <f>IF(D9="","",G8+M9)</f>
        <v>100472</v>
      </c>
      <c r="H9" s="20">
        <f t="shared" ref="H9" si="0">IF(E9="","",H8+N9)</f>
        <v>100764</v>
      </c>
      <c r="I9" s="20">
        <f t="shared" ref="I9" si="1">IF(F9="","",I8+O9)</f>
        <v>101000</v>
      </c>
      <c r="J9" s="38">
        <f t="shared" ref="J9:L13" si="2">IF(G8="","",G8*0.02)</f>
        <v>2000</v>
      </c>
      <c r="K9" s="39">
        <f t="shared" si="2"/>
        <v>2000</v>
      </c>
      <c r="L9" s="40">
        <f t="shared" si="2"/>
        <v>2000</v>
      </c>
      <c r="M9" s="38">
        <f>IF(D9="","",J9*D9)</f>
        <v>472</v>
      </c>
      <c r="N9" s="39">
        <f>IF(E9="","",K9*E9)</f>
        <v>764</v>
      </c>
      <c r="O9" s="40">
        <f>IF(F9="","",L9*F9)</f>
        <v>1000</v>
      </c>
      <c r="P9" s="37"/>
      <c r="Q9" s="37"/>
      <c r="R9" s="37"/>
    </row>
    <row r="10" spans="1:18" x14ac:dyDescent="0.4">
      <c r="A10" s="7">
        <v>2</v>
      </c>
      <c r="B10" s="76">
        <v>44146</v>
      </c>
      <c r="C10" s="77">
        <v>2</v>
      </c>
      <c r="D10" s="78">
        <v>0.23599999999999999</v>
      </c>
      <c r="E10" s="47">
        <v>0.38200000000000001</v>
      </c>
      <c r="F10" s="79">
        <v>0.5</v>
      </c>
      <c r="G10" s="20">
        <f t="shared" ref="G10:G42" si="3">IF(D10="","",G9+M10)</f>
        <v>100946.22784000001</v>
      </c>
      <c r="H10" s="20">
        <f t="shared" ref="H10:H42" si="4">IF(E10="","",H9+N10)</f>
        <v>101533.83696</v>
      </c>
      <c r="I10" s="20">
        <f t="shared" ref="I10:I42" si="5">IF(F10="","",I9+O10)</f>
        <v>102010</v>
      </c>
      <c r="J10" s="41">
        <f t="shared" si="2"/>
        <v>2009.44</v>
      </c>
      <c r="K10" s="42">
        <f t="shared" si="2"/>
        <v>2015.28</v>
      </c>
      <c r="L10" s="43">
        <f t="shared" si="2"/>
        <v>2020</v>
      </c>
      <c r="M10" s="41">
        <f t="shared" ref="M10:M12" si="6">IF(D10="","",J10*D10)</f>
        <v>474.22784000000001</v>
      </c>
      <c r="N10" s="42">
        <f t="shared" ref="N10:N12" si="7">IF(E10="","",K10*E10)</f>
        <v>769.83695999999998</v>
      </c>
      <c r="O10" s="43">
        <f t="shared" ref="O10:O12" si="8">IF(F10="","",L10*F10)</f>
        <v>1010</v>
      </c>
      <c r="P10" s="37"/>
      <c r="Q10" s="37"/>
      <c r="R10" s="37"/>
    </row>
    <row r="11" spans="1:18" x14ac:dyDescent="0.4">
      <c r="A11" s="7">
        <v>3</v>
      </c>
      <c r="B11" s="76">
        <v>44489</v>
      </c>
      <c r="C11" s="77">
        <v>2</v>
      </c>
      <c r="D11" s="78">
        <v>0.23599999999999999</v>
      </c>
      <c r="E11" s="47">
        <v>-1</v>
      </c>
      <c r="F11" s="79">
        <v>-1</v>
      </c>
      <c r="G11" s="20">
        <f>IF(D11="","",G10+M11)</f>
        <v>101422.69403540481</v>
      </c>
      <c r="H11" s="20">
        <f t="shared" si="4"/>
        <v>99503.160220799997</v>
      </c>
      <c r="I11" s="20">
        <f t="shared" si="5"/>
        <v>99969.8</v>
      </c>
      <c r="J11" s="41">
        <f t="shared" si="2"/>
        <v>2018.9245568000001</v>
      </c>
      <c r="K11" s="42">
        <f t="shared" si="2"/>
        <v>2030.6767392000002</v>
      </c>
      <c r="L11" s="43">
        <f t="shared" si="2"/>
        <v>2040.2</v>
      </c>
      <c r="M11" s="41">
        <f>IF(D11="","",J11*D11)</f>
        <v>476.46619540479998</v>
      </c>
      <c r="N11" s="42">
        <f t="shared" si="7"/>
        <v>-2030.6767392000002</v>
      </c>
      <c r="O11" s="43">
        <f t="shared" si="8"/>
        <v>-2040.2</v>
      </c>
      <c r="P11" s="37"/>
      <c r="Q11" s="37"/>
      <c r="R11" s="37"/>
    </row>
    <row r="12" spans="1:18" x14ac:dyDescent="0.4">
      <c r="A12" s="7">
        <v>4</v>
      </c>
      <c r="B12" s="76"/>
      <c r="C12" s="77"/>
      <c r="D12" s="78"/>
      <c r="E12" s="47"/>
      <c r="F12" s="79"/>
      <c r="G12" s="20" t="str">
        <f t="shared" si="3"/>
        <v/>
      </c>
      <c r="H12" s="20" t="str">
        <f t="shared" si="4"/>
        <v/>
      </c>
      <c r="I12" s="20" t="str">
        <f t="shared" si="5"/>
        <v/>
      </c>
      <c r="J12" s="41">
        <f t="shared" si="2"/>
        <v>2028.4538807080962</v>
      </c>
      <c r="K12" s="42">
        <f t="shared" si="2"/>
        <v>1990.063204416</v>
      </c>
      <c r="L12" s="43">
        <f t="shared" si="2"/>
        <v>1999.3960000000002</v>
      </c>
      <c r="M12" s="41" t="str">
        <f t="shared" si="6"/>
        <v/>
      </c>
      <c r="N12" s="42" t="str">
        <f t="shared" si="7"/>
        <v/>
      </c>
      <c r="O12" s="43" t="str">
        <f t="shared" si="8"/>
        <v/>
      </c>
      <c r="P12" s="37"/>
      <c r="Q12" s="37"/>
      <c r="R12" s="37"/>
    </row>
    <row r="13" spans="1:18" x14ac:dyDescent="0.4">
      <c r="A13" s="7">
        <v>5</v>
      </c>
      <c r="B13" s="76"/>
      <c r="C13" s="77"/>
      <c r="D13" s="78"/>
      <c r="E13" s="47"/>
      <c r="F13" s="79"/>
      <c r="G13" s="20" t="str">
        <f t="shared" si="3"/>
        <v/>
      </c>
      <c r="H13" s="20" t="str">
        <f t="shared" si="4"/>
        <v/>
      </c>
      <c r="I13" s="20" t="str">
        <f t="shared" si="5"/>
        <v/>
      </c>
      <c r="J13" s="41" t="str">
        <f t="shared" si="2"/>
        <v/>
      </c>
      <c r="K13" s="42" t="str">
        <f t="shared" si="2"/>
        <v/>
      </c>
      <c r="L13" s="43" t="str">
        <f t="shared" si="2"/>
        <v/>
      </c>
      <c r="M13" s="41" t="str">
        <f t="shared" ref="M13:M58" si="9">IF(D13="","",J13*D13)</f>
        <v/>
      </c>
      <c r="N13" s="42" t="str">
        <f t="shared" ref="N13:N58" si="10">IF(E13="","",K13*E13)</f>
        <v/>
      </c>
      <c r="O13" s="43" t="str">
        <f t="shared" ref="O13:O58" si="11">IF(F13="","",L13*F13)</f>
        <v/>
      </c>
      <c r="P13" s="37"/>
      <c r="Q13" s="37"/>
      <c r="R13" s="37"/>
    </row>
    <row r="14" spans="1:18" x14ac:dyDescent="0.4">
      <c r="A14" s="7">
        <v>6</v>
      </c>
      <c r="B14" s="76"/>
      <c r="C14" s="77"/>
      <c r="D14" s="78"/>
      <c r="E14" s="47"/>
      <c r="F14" s="79"/>
      <c r="G14" s="20" t="str">
        <f t="shared" si="3"/>
        <v/>
      </c>
      <c r="H14" s="20" t="str">
        <f t="shared" si="4"/>
        <v/>
      </c>
      <c r="I14" s="20" t="str">
        <f t="shared" si="5"/>
        <v/>
      </c>
      <c r="J14" s="41" t="str">
        <f t="shared" ref="J14:J58" si="12">IF(G13="","",G13*0.03)</f>
        <v/>
      </c>
      <c r="K14" s="42" t="str">
        <f t="shared" ref="K14:K58" si="13">IF(H13="","",H13*0.03)</f>
        <v/>
      </c>
      <c r="L14" s="43" t="str">
        <f t="shared" ref="L14:L58" si="14">IF(I13="","",I13*0.03)</f>
        <v/>
      </c>
      <c r="M14" s="41" t="str">
        <f t="shared" si="9"/>
        <v/>
      </c>
      <c r="N14" s="42" t="str">
        <f t="shared" si="10"/>
        <v/>
      </c>
      <c r="O14" s="43" t="str">
        <f t="shared" si="11"/>
        <v/>
      </c>
      <c r="P14" s="37"/>
      <c r="Q14" s="37"/>
      <c r="R14" s="37"/>
    </row>
    <row r="15" spans="1:18" x14ac:dyDescent="0.4">
      <c r="A15" s="7">
        <v>7</v>
      </c>
      <c r="B15" s="76"/>
      <c r="C15" s="77"/>
      <c r="D15" s="78"/>
      <c r="E15" s="47"/>
      <c r="F15" s="79"/>
      <c r="G15" s="20" t="str">
        <f t="shared" si="3"/>
        <v/>
      </c>
      <c r="H15" s="20" t="str">
        <f t="shared" si="4"/>
        <v/>
      </c>
      <c r="I15" s="20" t="str">
        <f t="shared" si="5"/>
        <v/>
      </c>
      <c r="J15" s="41" t="str">
        <f t="shared" si="12"/>
        <v/>
      </c>
      <c r="K15" s="42" t="str">
        <f t="shared" si="13"/>
        <v/>
      </c>
      <c r="L15" s="43" t="str">
        <f t="shared" si="14"/>
        <v/>
      </c>
      <c r="M15" s="41" t="str">
        <f t="shared" si="9"/>
        <v/>
      </c>
      <c r="N15" s="42" t="str">
        <f t="shared" si="10"/>
        <v/>
      </c>
      <c r="O15" s="43" t="str">
        <f t="shared" si="11"/>
        <v/>
      </c>
      <c r="P15" s="37"/>
      <c r="Q15" s="37"/>
      <c r="R15" s="37"/>
    </row>
    <row r="16" spans="1:18" x14ac:dyDescent="0.4">
      <c r="A16" s="7">
        <v>8</v>
      </c>
      <c r="B16" s="76"/>
      <c r="C16" s="77"/>
      <c r="D16" s="78"/>
      <c r="E16" s="47"/>
      <c r="F16" s="79"/>
      <c r="G16" s="20" t="str">
        <f t="shared" si="3"/>
        <v/>
      </c>
      <c r="H16" s="20" t="str">
        <f t="shared" si="4"/>
        <v/>
      </c>
      <c r="I16" s="20" t="str">
        <f t="shared" si="5"/>
        <v/>
      </c>
      <c r="J16" s="41" t="str">
        <f t="shared" si="12"/>
        <v/>
      </c>
      <c r="K16" s="42" t="str">
        <f t="shared" si="13"/>
        <v/>
      </c>
      <c r="L16" s="43" t="str">
        <f t="shared" si="14"/>
        <v/>
      </c>
      <c r="M16" s="41" t="str">
        <f t="shared" si="9"/>
        <v/>
      </c>
      <c r="N16" s="42" t="str">
        <f t="shared" si="10"/>
        <v/>
      </c>
      <c r="O16" s="43" t="str">
        <f t="shared" si="11"/>
        <v/>
      </c>
      <c r="P16" s="37"/>
      <c r="Q16" s="37"/>
      <c r="R16" s="37"/>
    </row>
    <row r="17" spans="1:18" x14ac:dyDescent="0.4">
      <c r="A17" s="7">
        <v>9</v>
      </c>
      <c r="B17" s="76"/>
      <c r="C17" s="77"/>
      <c r="D17" s="78"/>
      <c r="E17" s="47"/>
      <c r="F17" s="79"/>
      <c r="G17" s="20" t="str">
        <f t="shared" si="3"/>
        <v/>
      </c>
      <c r="H17" s="20" t="str">
        <f t="shared" si="4"/>
        <v/>
      </c>
      <c r="I17" s="20" t="str">
        <f t="shared" si="5"/>
        <v/>
      </c>
      <c r="J17" s="41" t="str">
        <f t="shared" si="12"/>
        <v/>
      </c>
      <c r="K17" s="42" t="str">
        <f t="shared" si="13"/>
        <v/>
      </c>
      <c r="L17" s="43" t="str">
        <f t="shared" si="14"/>
        <v/>
      </c>
      <c r="M17" s="41" t="str">
        <f t="shared" si="9"/>
        <v/>
      </c>
      <c r="N17" s="42" t="str">
        <f t="shared" si="10"/>
        <v/>
      </c>
      <c r="O17" s="43" t="str">
        <f t="shared" si="11"/>
        <v/>
      </c>
      <c r="P17" s="37"/>
      <c r="Q17" s="37"/>
      <c r="R17" s="37"/>
    </row>
    <row r="18" spans="1:18" x14ac:dyDescent="0.4">
      <c r="A18" s="7">
        <v>10</v>
      </c>
      <c r="B18" s="76"/>
      <c r="C18" s="77"/>
      <c r="D18" s="78"/>
      <c r="E18" s="47"/>
      <c r="F18" s="79"/>
      <c r="G18" s="20" t="str">
        <f t="shared" si="3"/>
        <v/>
      </c>
      <c r="H18" s="20" t="str">
        <f t="shared" si="4"/>
        <v/>
      </c>
      <c r="I18" s="20" t="str">
        <f t="shared" si="5"/>
        <v/>
      </c>
      <c r="J18" s="41" t="str">
        <f t="shared" si="12"/>
        <v/>
      </c>
      <c r="K18" s="42" t="str">
        <f t="shared" si="13"/>
        <v/>
      </c>
      <c r="L18" s="43" t="str">
        <f t="shared" si="14"/>
        <v/>
      </c>
      <c r="M18" s="41" t="str">
        <f t="shared" si="9"/>
        <v/>
      </c>
      <c r="N18" s="42" t="str">
        <f t="shared" si="10"/>
        <v/>
      </c>
      <c r="O18" s="43" t="str">
        <f t="shared" si="11"/>
        <v/>
      </c>
      <c r="P18" s="37"/>
      <c r="Q18" s="37"/>
      <c r="R18" s="37"/>
    </row>
    <row r="19" spans="1:18" x14ac:dyDescent="0.4">
      <c r="A19" s="7">
        <v>11</v>
      </c>
      <c r="B19" s="76"/>
      <c r="C19" s="77"/>
      <c r="D19" s="78"/>
      <c r="E19" s="47"/>
      <c r="F19" s="79"/>
      <c r="G19" s="20" t="str">
        <f t="shared" si="3"/>
        <v/>
      </c>
      <c r="H19" s="20" t="str">
        <f t="shared" si="4"/>
        <v/>
      </c>
      <c r="I19" s="20" t="str">
        <f t="shared" si="5"/>
        <v/>
      </c>
      <c r="J19" s="41" t="str">
        <f t="shared" si="12"/>
        <v/>
      </c>
      <c r="K19" s="42" t="str">
        <f t="shared" si="13"/>
        <v/>
      </c>
      <c r="L19" s="43" t="str">
        <f t="shared" si="14"/>
        <v/>
      </c>
      <c r="M19" s="41" t="str">
        <f t="shared" si="9"/>
        <v/>
      </c>
      <c r="N19" s="42" t="str">
        <f t="shared" si="10"/>
        <v/>
      </c>
      <c r="O19" s="43" t="str">
        <f t="shared" si="11"/>
        <v/>
      </c>
      <c r="P19" s="37"/>
      <c r="Q19" s="37"/>
      <c r="R19" s="37"/>
    </row>
    <row r="20" spans="1:18" x14ac:dyDescent="0.4">
      <c r="A20" s="7">
        <v>12</v>
      </c>
      <c r="B20" s="76"/>
      <c r="C20" s="77"/>
      <c r="D20" s="78"/>
      <c r="E20" s="47"/>
      <c r="F20" s="79"/>
      <c r="G20" s="20" t="str">
        <f t="shared" si="3"/>
        <v/>
      </c>
      <c r="H20" s="20" t="str">
        <f t="shared" si="4"/>
        <v/>
      </c>
      <c r="I20" s="20" t="str">
        <f t="shared" si="5"/>
        <v/>
      </c>
      <c r="J20" s="41" t="str">
        <f t="shared" si="12"/>
        <v/>
      </c>
      <c r="K20" s="42" t="str">
        <f t="shared" si="13"/>
        <v/>
      </c>
      <c r="L20" s="43" t="str">
        <f t="shared" si="14"/>
        <v/>
      </c>
      <c r="M20" s="41" t="str">
        <f t="shared" si="9"/>
        <v/>
      </c>
      <c r="N20" s="42" t="str">
        <f t="shared" si="10"/>
        <v/>
      </c>
      <c r="O20" s="43" t="str">
        <f t="shared" si="11"/>
        <v/>
      </c>
      <c r="P20" s="37"/>
      <c r="Q20" s="37"/>
      <c r="R20" s="37"/>
    </row>
    <row r="21" spans="1:18" x14ac:dyDescent="0.4">
      <c r="A21" s="7">
        <v>13</v>
      </c>
      <c r="B21" s="76"/>
      <c r="C21" s="77"/>
      <c r="D21" s="78"/>
      <c r="E21" s="47"/>
      <c r="F21" s="79"/>
      <c r="G21" s="20" t="str">
        <f t="shared" si="3"/>
        <v/>
      </c>
      <c r="H21" s="20" t="str">
        <f t="shared" si="4"/>
        <v/>
      </c>
      <c r="I21" s="20" t="str">
        <f t="shared" si="5"/>
        <v/>
      </c>
      <c r="J21" s="41" t="str">
        <f t="shared" si="12"/>
        <v/>
      </c>
      <c r="K21" s="42" t="str">
        <f t="shared" si="13"/>
        <v/>
      </c>
      <c r="L21" s="43" t="str">
        <f t="shared" si="14"/>
        <v/>
      </c>
      <c r="M21" s="41" t="str">
        <f t="shared" si="9"/>
        <v/>
      </c>
      <c r="N21" s="42" t="str">
        <f t="shared" si="10"/>
        <v/>
      </c>
      <c r="O21" s="43" t="str">
        <f t="shared" si="11"/>
        <v/>
      </c>
      <c r="P21" s="37"/>
      <c r="Q21" s="37"/>
      <c r="R21" s="37"/>
    </row>
    <row r="22" spans="1:18" x14ac:dyDescent="0.4">
      <c r="A22" s="7">
        <v>14</v>
      </c>
      <c r="B22" s="76"/>
      <c r="C22" s="77"/>
      <c r="D22" s="78"/>
      <c r="E22" s="47"/>
      <c r="F22" s="79"/>
      <c r="G22" s="20" t="str">
        <f t="shared" si="3"/>
        <v/>
      </c>
      <c r="H22" s="20" t="str">
        <f t="shared" si="4"/>
        <v/>
      </c>
      <c r="I22" s="20" t="str">
        <f t="shared" si="5"/>
        <v/>
      </c>
      <c r="J22" s="41" t="str">
        <f t="shared" si="12"/>
        <v/>
      </c>
      <c r="K22" s="42" t="str">
        <f t="shared" si="13"/>
        <v/>
      </c>
      <c r="L22" s="43" t="str">
        <f t="shared" si="14"/>
        <v/>
      </c>
      <c r="M22" s="41" t="str">
        <f t="shared" si="9"/>
        <v/>
      </c>
      <c r="N22" s="42" t="str">
        <f t="shared" si="10"/>
        <v/>
      </c>
      <c r="O22" s="43" t="str">
        <f t="shared" si="11"/>
        <v/>
      </c>
      <c r="P22" s="37"/>
      <c r="Q22" s="37"/>
      <c r="R22" s="37"/>
    </row>
    <row r="23" spans="1:18" x14ac:dyDescent="0.4">
      <c r="A23" s="7">
        <v>15</v>
      </c>
      <c r="B23" s="76"/>
      <c r="C23" s="77"/>
      <c r="D23" s="78"/>
      <c r="E23" s="47"/>
      <c r="F23" s="79"/>
      <c r="G23" s="20" t="str">
        <f t="shared" si="3"/>
        <v/>
      </c>
      <c r="H23" s="20" t="str">
        <f t="shared" si="4"/>
        <v/>
      </c>
      <c r="I23" s="20" t="str">
        <f t="shared" si="5"/>
        <v/>
      </c>
      <c r="J23" s="41" t="str">
        <f t="shared" si="12"/>
        <v/>
      </c>
      <c r="K23" s="42" t="str">
        <f t="shared" si="13"/>
        <v/>
      </c>
      <c r="L23" s="43" t="str">
        <f t="shared" si="14"/>
        <v/>
      </c>
      <c r="M23" s="41" t="str">
        <f t="shared" si="9"/>
        <v/>
      </c>
      <c r="N23" s="42" t="str">
        <f t="shared" si="10"/>
        <v/>
      </c>
      <c r="O23" s="43" t="str">
        <f t="shared" si="11"/>
        <v/>
      </c>
      <c r="P23" s="37"/>
      <c r="Q23" s="37"/>
      <c r="R23" s="37"/>
    </row>
    <row r="24" spans="1:18" x14ac:dyDescent="0.4">
      <c r="A24" s="7">
        <v>16</v>
      </c>
      <c r="B24" s="76"/>
      <c r="C24" s="77"/>
      <c r="D24" s="78"/>
      <c r="E24" s="47"/>
      <c r="F24" s="79"/>
      <c r="G24" s="20" t="str">
        <f t="shared" si="3"/>
        <v/>
      </c>
      <c r="H24" s="20" t="str">
        <f t="shared" si="4"/>
        <v/>
      </c>
      <c r="I24" s="20" t="str">
        <f t="shared" si="5"/>
        <v/>
      </c>
      <c r="J24" s="41" t="str">
        <f t="shared" si="12"/>
        <v/>
      </c>
      <c r="K24" s="42" t="str">
        <f t="shared" si="13"/>
        <v/>
      </c>
      <c r="L24" s="43" t="str">
        <f t="shared" si="14"/>
        <v/>
      </c>
      <c r="M24" s="41" t="str">
        <f t="shared" si="9"/>
        <v/>
      </c>
      <c r="N24" s="42" t="str">
        <f t="shared" si="10"/>
        <v/>
      </c>
      <c r="O24" s="43" t="str">
        <f t="shared" si="11"/>
        <v/>
      </c>
      <c r="P24" s="37"/>
      <c r="Q24" s="37"/>
      <c r="R24" s="37"/>
    </row>
    <row r="25" spans="1:18" x14ac:dyDescent="0.4">
      <c r="A25" s="7">
        <v>17</v>
      </c>
      <c r="B25" s="76"/>
      <c r="C25" s="77"/>
      <c r="D25" s="78"/>
      <c r="E25" s="47"/>
      <c r="F25" s="79"/>
      <c r="G25" s="20" t="str">
        <f t="shared" si="3"/>
        <v/>
      </c>
      <c r="H25" s="20" t="str">
        <f t="shared" si="4"/>
        <v/>
      </c>
      <c r="I25" s="20" t="str">
        <f t="shared" si="5"/>
        <v/>
      </c>
      <c r="J25" s="41" t="str">
        <f t="shared" si="12"/>
        <v/>
      </c>
      <c r="K25" s="42" t="str">
        <f t="shared" si="13"/>
        <v/>
      </c>
      <c r="L25" s="43" t="str">
        <f t="shared" si="14"/>
        <v/>
      </c>
      <c r="M25" s="41" t="str">
        <f t="shared" si="9"/>
        <v/>
      </c>
      <c r="N25" s="42" t="str">
        <f t="shared" si="10"/>
        <v/>
      </c>
      <c r="O25" s="43" t="str">
        <f t="shared" si="11"/>
        <v/>
      </c>
      <c r="P25" s="37"/>
      <c r="Q25" s="37"/>
      <c r="R25" s="37"/>
    </row>
    <row r="26" spans="1:18" x14ac:dyDescent="0.4">
      <c r="A26" s="7">
        <v>18</v>
      </c>
      <c r="B26" s="76"/>
      <c r="C26" s="77"/>
      <c r="D26" s="78"/>
      <c r="E26" s="47"/>
      <c r="F26" s="79"/>
      <c r="G26" s="20" t="str">
        <f t="shared" si="3"/>
        <v/>
      </c>
      <c r="H26" s="20" t="str">
        <f t="shared" si="4"/>
        <v/>
      </c>
      <c r="I26" s="20" t="str">
        <f t="shared" si="5"/>
        <v/>
      </c>
      <c r="J26" s="41" t="str">
        <f t="shared" si="12"/>
        <v/>
      </c>
      <c r="K26" s="42" t="str">
        <f t="shared" si="13"/>
        <v/>
      </c>
      <c r="L26" s="43" t="str">
        <f t="shared" si="14"/>
        <v/>
      </c>
      <c r="M26" s="41" t="str">
        <f t="shared" si="9"/>
        <v/>
      </c>
      <c r="N26" s="42" t="str">
        <f t="shared" si="10"/>
        <v/>
      </c>
      <c r="O26" s="43" t="str">
        <f t="shared" si="11"/>
        <v/>
      </c>
      <c r="P26" s="37"/>
      <c r="Q26" s="37"/>
      <c r="R26" s="37"/>
    </row>
    <row r="27" spans="1:18" x14ac:dyDescent="0.4">
      <c r="A27" s="7">
        <v>19</v>
      </c>
      <c r="B27" s="76"/>
      <c r="C27" s="77"/>
      <c r="D27" s="78"/>
      <c r="E27" s="47"/>
      <c r="F27" s="79"/>
      <c r="G27" s="20" t="str">
        <f t="shared" si="3"/>
        <v/>
      </c>
      <c r="H27" s="20" t="str">
        <f t="shared" si="4"/>
        <v/>
      </c>
      <c r="I27" s="20" t="str">
        <f t="shared" si="5"/>
        <v/>
      </c>
      <c r="J27" s="41" t="str">
        <f t="shared" si="12"/>
        <v/>
      </c>
      <c r="K27" s="42" t="str">
        <f t="shared" si="13"/>
        <v/>
      </c>
      <c r="L27" s="43" t="str">
        <f t="shared" si="14"/>
        <v/>
      </c>
      <c r="M27" s="41" t="str">
        <f t="shared" si="9"/>
        <v/>
      </c>
      <c r="N27" s="42" t="str">
        <f t="shared" si="10"/>
        <v/>
      </c>
      <c r="O27" s="43" t="str">
        <f t="shared" si="11"/>
        <v/>
      </c>
      <c r="P27" s="37"/>
      <c r="Q27" s="37"/>
      <c r="R27" s="37"/>
    </row>
    <row r="28" spans="1:18" x14ac:dyDescent="0.4">
      <c r="A28" s="7">
        <v>20</v>
      </c>
      <c r="B28" s="76"/>
      <c r="C28" s="77"/>
      <c r="D28" s="78"/>
      <c r="E28" s="47"/>
      <c r="F28" s="79"/>
      <c r="G28" s="20" t="str">
        <f t="shared" si="3"/>
        <v/>
      </c>
      <c r="H28" s="20" t="str">
        <f t="shared" si="4"/>
        <v/>
      </c>
      <c r="I28" s="20" t="str">
        <f t="shared" si="5"/>
        <v/>
      </c>
      <c r="J28" s="41" t="str">
        <f t="shared" si="12"/>
        <v/>
      </c>
      <c r="K28" s="42" t="str">
        <f t="shared" si="13"/>
        <v/>
      </c>
      <c r="L28" s="43" t="str">
        <f t="shared" si="14"/>
        <v/>
      </c>
      <c r="M28" s="41" t="str">
        <f t="shared" si="9"/>
        <v/>
      </c>
      <c r="N28" s="42" t="str">
        <f t="shared" si="10"/>
        <v/>
      </c>
      <c r="O28" s="43" t="str">
        <f t="shared" si="11"/>
        <v/>
      </c>
      <c r="P28" s="37"/>
      <c r="Q28" s="37"/>
      <c r="R28" s="37"/>
    </row>
    <row r="29" spans="1:18" x14ac:dyDescent="0.4">
      <c r="A29" s="7">
        <v>21</v>
      </c>
      <c r="B29" s="76"/>
      <c r="C29" s="77"/>
      <c r="D29" s="78"/>
      <c r="E29" s="47"/>
      <c r="F29" s="79"/>
      <c r="G29" s="20" t="str">
        <f t="shared" si="3"/>
        <v/>
      </c>
      <c r="H29" s="20" t="str">
        <f t="shared" si="4"/>
        <v/>
      </c>
      <c r="I29" s="20" t="str">
        <f t="shared" si="5"/>
        <v/>
      </c>
      <c r="J29" s="41" t="str">
        <f t="shared" si="12"/>
        <v/>
      </c>
      <c r="K29" s="42" t="str">
        <f t="shared" si="13"/>
        <v/>
      </c>
      <c r="L29" s="43" t="str">
        <f t="shared" si="14"/>
        <v/>
      </c>
      <c r="M29" s="41" t="str">
        <f t="shared" si="9"/>
        <v/>
      </c>
      <c r="N29" s="42" t="str">
        <f t="shared" si="10"/>
        <v/>
      </c>
      <c r="O29" s="43" t="str">
        <f t="shared" si="11"/>
        <v/>
      </c>
      <c r="P29" s="37"/>
      <c r="Q29" s="37"/>
      <c r="R29" s="37"/>
    </row>
    <row r="30" spans="1:18" x14ac:dyDescent="0.4">
      <c r="A30" s="7">
        <v>22</v>
      </c>
      <c r="B30" s="76"/>
      <c r="C30" s="77"/>
      <c r="D30" s="78"/>
      <c r="E30" s="47"/>
      <c r="F30" s="79"/>
      <c r="G30" s="20" t="str">
        <f t="shared" si="3"/>
        <v/>
      </c>
      <c r="H30" s="20" t="str">
        <f t="shared" si="4"/>
        <v/>
      </c>
      <c r="I30" s="20" t="str">
        <f t="shared" si="5"/>
        <v/>
      </c>
      <c r="J30" s="41" t="str">
        <f t="shared" si="12"/>
        <v/>
      </c>
      <c r="K30" s="42" t="str">
        <f t="shared" si="13"/>
        <v/>
      </c>
      <c r="L30" s="43" t="str">
        <f t="shared" si="14"/>
        <v/>
      </c>
      <c r="M30" s="41" t="str">
        <f t="shared" si="9"/>
        <v/>
      </c>
      <c r="N30" s="42" t="str">
        <f t="shared" si="10"/>
        <v/>
      </c>
      <c r="O30" s="43" t="str">
        <f t="shared" si="11"/>
        <v/>
      </c>
      <c r="P30" s="37"/>
      <c r="Q30" s="37"/>
      <c r="R30" s="37"/>
    </row>
    <row r="31" spans="1:18" x14ac:dyDescent="0.4">
      <c r="A31" s="7">
        <v>23</v>
      </c>
      <c r="B31" s="76"/>
      <c r="C31" s="77"/>
      <c r="D31" s="78"/>
      <c r="E31" s="47"/>
      <c r="F31" s="79"/>
      <c r="G31" s="20" t="str">
        <f t="shared" si="3"/>
        <v/>
      </c>
      <c r="H31" s="20" t="str">
        <f t="shared" si="4"/>
        <v/>
      </c>
      <c r="I31" s="20" t="str">
        <f t="shared" si="5"/>
        <v/>
      </c>
      <c r="J31" s="41" t="str">
        <f t="shared" si="12"/>
        <v/>
      </c>
      <c r="K31" s="42" t="str">
        <f t="shared" si="13"/>
        <v/>
      </c>
      <c r="L31" s="43" t="str">
        <f t="shared" si="14"/>
        <v/>
      </c>
      <c r="M31" s="41" t="str">
        <f t="shared" si="9"/>
        <v/>
      </c>
      <c r="N31" s="42" t="str">
        <f t="shared" si="10"/>
        <v/>
      </c>
      <c r="O31" s="43" t="str">
        <f t="shared" si="11"/>
        <v/>
      </c>
      <c r="P31" s="37"/>
      <c r="Q31" s="37"/>
      <c r="R31" s="37"/>
    </row>
    <row r="32" spans="1:18" x14ac:dyDescent="0.4">
      <c r="A32" s="7">
        <v>24</v>
      </c>
      <c r="B32" s="76"/>
      <c r="C32" s="77"/>
      <c r="D32" s="78"/>
      <c r="E32" s="47"/>
      <c r="F32" s="79"/>
      <c r="G32" s="20" t="str">
        <f t="shared" si="3"/>
        <v/>
      </c>
      <c r="H32" s="20" t="str">
        <f t="shared" si="4"/>
        <v/>
      </c>
      <c r="I32" s="20" t="str">
        <f t="shared" si="5"/>
        <v/>
      </c>
      <c r="J32" s="41" t="str">
        <f t="shared" si="12"/>
        <v/>
      </c>
      <c r="K32" s="42" t="str">
        <f t="shared" si="13"/>
        <v/>
      </c>
      <c r="L32" s="43" t="str">
        <f t="shared" si="14"/>
        <v/>
      </c>
      <c r="M32" s="41" t="str">
        <f t="shared" si="9"/>
        <v/>
      </c>
      <c r="N32" s="42" t="str">
        <f t="shared" si="10"/>
        <v/>
      </c>
      <c r="O32" s="43" t="str">
        <f t="shared" si="11"/>
        <v/>
      </c>
      <c r="P32" s="37"/>
      <c r="Q32" s="37"/>
      <c r="R32" s="37"/>
    </row>
    <row r="33" spans="1:18" x14ac:dyDescent="0.4">
      <c r="A33" s="7">
        <v>25</v>
      </c>
      <c r="B33" s="76"/>
      <c r="C33" s="77"/>
      <c r="D33" s="78"/>
      <c r="E33" s="47"/>
      <c r="F33" s="79"/>
      <c r="G33" s="20" t="str">
        <f t="shared" si="3"/>
        <v/>
      </c>
      <c r="H33" s="20" t="str">
        <f t="shared" si="4"/>
        <v/>
      </c>
      <c r="I33" s="20" t="str">
        <f t="shared" si="5"/>
        <v/>
      </c>
      <c r="J33" s="41" t="str">
        <f t="shared" si="12"/>
        <v/>
      </c>
      <c r="K33" s="42" t="str">
        <f t="shared" si="13"/>
        <v/>
      </c>
      <c r="L33" s="43" t="str">
        <f t="shared" si="14"/>
        <v/>
      </c>
      <c r="M33" s="41" t="str">
        <f t="shared" si="9"/>
        <v/>
      </c>
      <c r="N33" s="42" t="str">
        <f t="shared" si="10"/>
        <v/>
      </c>
      <c r="O33" s="43" t="str">
        <f t="shared" si="11"/>
        <v/>
      </c>
      <c r="P33" s="37"/>
      <c r="Q33" s="37"/>
      <c r="R33" s="37"/>
    </row>
    <row r="34" spans="1:18" x14ac:dyDescent="0.4">
      <c r="A34" s="7">
        <v>26</v>
      </c>
      <c r="B34" s="76"/>
      <c r="C34" s="77"/>
      <c r="D34" s="78"/>
      <c r="E34" s="47"/>
      <c r="F34" s="79"/>
      <c r="G34" s="20" t="str">
        <f t="shared" si="3"/>
        <v/>
      </c>
      <c r="H34" s="20" t="str">
        <f t="shared" si="4"/>
        <v/>
      </c>
      <c r="I34" s="20" t="str">
        <f t="shared" si="5"/>
        <v/>
      </c>
      <c r="J34" s="41" t="str">
        <f t="shared" si="12"/>
        <v/>
      </c>
      <c r="K34" s="42" t="str">
        <f t="shared" si="13"/>
        <v/>
      </c>
      <c r="L34" s="43" t="str">
        <f t="shared" si="14"/>
        <v/>
      </c>
      <c r="M34" s="41" t="str">
        <f t="shared" si="9"/>
        <v/>
      </c>
      <c r="N34" s="42" t="str">
        <f t="shared" si="10"/>
        <v/>
      </c>
      <c r="O34" s="43" t="str">
        <f t="shared" si="11"/>
        <v/>
      </c>
      <c r="P34" s="37"/>
      <c r="Q34" s="37"/>
      <c r="R34" s="37"/>
    </row>
    <row r="35" spans="1:18" x14ac:dyDescent="0.4">
      <c r="A35" s="7">
        <v>27</v>
      </c>
      <c r="B35" s="76"/>
      <c r="C35" s="77"/>
      <c r="D35" s="78"/>
      <c r="E35" s="47"/>
      <c r="F35" s="79"/>
      <c r="G35" s="20" t="str">
        <f t="shared" si="3"/>
        <v/>
      </c>
      <c r="H35" s="20" t="str">
        <f t="shared" si="4"/>
        <v/>
      </c>
      <c r="I35" s="20" t="str">
        <f t="shared" si="5"/>
        <v/>
      </c>
      <c r="J35" s="41" t="str">
        <f t="shared" si="12"/>
        <v/>
      </c>
      <c r="K35" s="42" t="str">
        <f t="shared" si="13"/>
        <v/>
      </c>
      <c r="L35" s="43" t="str">
        <f t="shared" si="14"/>
        <v/>
      </c>
      <c r="M35" s="41" t="str">
        <f t="shared" si="9"/>
        <v/>
      </c>
      <c r="N35" s="42" t="str">
        <f t="shared" si="10"/>
        <v/>
      </c>
      <c r="O35" s="43" t="str">
        <f t="shared" si="11"/>
        <v/>
      </c>
      <c r="P35" s="37"/>
      <c r="Q35" s="37"/>
      <c r="R35" s="37"/>
    </row>
    <row r="36" spans="1:18" x14ac:dyDescent="0.4">
      <c r="A36" s="7">
        <v>28</v>
      </c>
      <c r="B36" s="76"/>
      <c r="C36" s="77"/>
      <c r="D36" s="78"/>
      <c r="E36" s="47"/>
      <c r="F36" s="79"/>
      <c r="G36" s="20" t="str">
        <f t="shared" si="3"/>
        <v/>
      </c>
      <c r="H36" s="20" t="str">
        <f t="shared" si="4"/>
        <v/>
      </c>
      <c r="I36" s="20" t="str">
        <f t="shared" si="5"/>
        <v/>
      </c>
      <c r="J36" s="41" t="str">
        <f t="shared" si="12"/>
        <v/>
      </c>
      <c r="K36" s="42" t="str">
        <f t="shared" si="13"/>
        <v/>
      </c>
      <c r="L36" s="43" t="str">
        <f t="shared" si="14"/>
        <v/>
      </c>
      <c r="M36" s="41" t="str">
        <f t="shared" si="9"/>
        <v/>
      </c>
      <c r="N36" s="42" t="str">
        <f t="shared" si="10"/>
        <v/>
      </c>
      <c r="O36" s="43" t="str">
        <f t="shared" si="11"/>
        <v/>
      </c>
      <c r="P36" s="37"/>
      <c r="Q36" s="37"/>
      <c r="R36" s="37"/>
    </row>
    <row r="37" spans="1:18" x14ac:dyDescent="0.4">
      <c r="A37" s="7">
        <v>29</v>
      </c>
      <c r="B37" s="76"/>
      <c r="C37" s="77"/>
      <c r="D37" s="78"/>
      <c r="E37" s="47"/>
      <c r="F37" s="79"/>
      <c r="G37" s="20" t="str">
        <f t="shared" si="3"/>
        <v/>
      </c>
      <c r="H37" s="20" t="str">
        <f t="shared" si="4"/>
        <v/>
      </c>
      <c r="I37" s="20" t="str">
        <f t="shared" si="5"/>
        <v/>
      </c>
      <c r="J37" s="41" t="str">
        <f t="shared" si="12"/>
        <v/>
      </c>
      <c r="K37" s="42" t="str">
        <f t="shared" si="13"/>
        <v/>
      </c>
      <c r="L37" s="43" t="str">
        <f t="shared" si="14"/>
        <v/>
      </c>
      <c r="M37" s="41" t="str">
        <f t="shared" si="9"/>
        <v/>
      </c>
      <c r="N37" s="42" t="str">
        <f t="shared" si="10"/>
        <v/>
      </c>
      <c r="O37" s="43" t="str">
        <f t="shared" si="11"/>
        <v/>
      </c>
      <c r="P37" s="37"/>
      <c r="Q37" s="37"/>
      <c r="R37" s="37"/>
    </row>
    <row r="38" spans="1:18" x14ac:dyDescent="0.4">
      <c r="A38" s="7">
        <v>30</v>
      </c>
      <c r="B38" s="76"/>
      <c r="C38" s="77"/>
      <c r="D38" s="78"/>
      <c r="E38" s="47"/>
      <c r="F38" s="79"/>
      <c r="G38" s="20" t="str">
        <f t="shared" si="3"/>
        <v/>
      </c>
      <c r="H38" s="20" t="str">
        <f t="shared" si="4"/>
        <v/>
      </c>
      <c r="I38" s="20" t="str">
        <f t="shared" si="5"/>
        <v/>
      </c>
      <c r="J38" s="41" t="str">
        <f t="shared" si="12"/>
        <v/>
      </c>
      <c r="K38" s="42" t="str">
        <f t="shared" si="13"/>
        <v/>
      </c>
      <c r="L38" s="43" t="str">
        <f t="shared" si="14"/>
        <v/>
      </c>
      <c r="M38" s="41" t="str">
        <f t="shared" si="9"/>
        <v/>
      </c>
      <c r="N38" s="42" t="str">
        <f t="shared" si="10"/>
        <v/>
      </c>
      <c r="O38" s="43" t="str">
        <f t="shared" si="11"/>
        <v/>
      </c>
      <c r="P38" s="37"/>
      <c r="Q38" s="37"/>
      <c r="R38" s="37"/>
    </row>
    <row r="39" spans="1:18" x14ac:dyDescent="0.4">
      <c r="A39" s="7">
        <v>31</v>
      </c>
      <c r="B39" s="76"/>
      <c r="C39" s="77"/>
      <c r="D39" s="78"/>
      <c r="E39" s="47"/>
      <c r="F39" s="79"/>
      <c r="G39" s="20" t="str">
        <f t="shared" si="3"/>
        <v/>
      </c>
      <c r="H39" s="20" t="str">
        <f t="shared" si="4"/>
        <v/>
      </c>
      <c r="I39" s="20" t="str">
        <f t="shared" si="5"/>
        <v/>
      </c>
      <c r="J39" s="41" t="str">
        <f t="shared" si="12"/>
        <v/>
      </c>
      <c r="K39" s="42" t="str">
        <f t="shared" si="13"/>
        <v/>
      </c>
      <c r="L39" s="43" t="str">
        <f t="shared" si="14"/>
        <v/>
      </c>
      <c r="M39" s="41" t="str">
        <f t="shared" si="9"/>
        <v/>
      </c>
      <c r="N39" s="42" t="str">
        <f t="shared" si="10"/>
        <v/>
      </c>
      <c r="O39" s="43" t="str">
        <f t="shared" si="11"/>
        <v/>
      </c>
      <c r="P39" s="37"/>
      <c r="Q39" s="37"/>
      <c r="R39" s="37"/>
    </row>
    <row r="40" spans="1:18" x14ac:dyDescent="0.4">
      <c r="A40" s="7">
        <v>32</v>
      </c>
      <c r="B40" s="76"/>
      <c r="C40" s="77"/>
      <c r="D40" s="78"/>
      <c r="E40" s="47"/>
      <c r="F40" s="79"/>
      <c r="G40" s="20" t="str">
        <f t="shared" si="3"/>
        <v/>
      </c>
      <c r="H40" s="20" t="str">
        <f t="shared" si="4"/>
        <v/>
      </c>
      <c r="I40" s="20" t="str">
        <f t="shared" si="5"/>
        <v/>
      </c>
      <c r="J40" s="41" t="str">
        <f t="shared" si="12"/>
        <v/>
      </c>
      <c r="K40" s="42" t="str">
        <f t="shared" si="13"/>
        <v/>
      </c>
      <c r="L40" s="43" t="str">
        <f t="shared" si="14"/>
        <v/>
      </c>
      <c r="M40" s="41" t="str">
        <f t="shared" si="9"/>
        <v/>
      </c>
      <c r="N40" s="42" t="str">
        <f t="shared" si="10"/>
        <v/>
      </c>
      <c r="O40" s="43" t="str">
        <f t="shared" si="11"/>
        <v/>
      </c>
      <c r="P40" s="37"/>
      <c r="Q40" s="37"/>
      <c r="R40" s="37"/>
    </row>
    <row r="41" spans="1:18" x14ac:dyDescent="0.4">
      <c r="A41" s="7">
        <v>33</v>
      </c>
      <c r="B41" s="76"/>
      <c r="C41" s="77"/>
      <c r="D41" s="78"/>
      <c r="E41" s="47"/>
      <c r="F41" s="79"/>
      <c r="G41" s="20" t="str">
        <f t="shared" si="3"/>
        <v/>
      </c>
      <c r="H41" s="20" t="str">
        <f t="shared" si="4"/>
        <v/>
      </c>
      <c r="I41" s="20" t="str">
        <f t="shared" si="5"/>
        <v/>
      </c>
      <c r="J41" s="41" t="str">
        <f t="shared" si="12"/>
        <v/>
      </c>
      <c r="K41" s="42" t="str">
        <f t="shared" si="13"/>
        <v/>
      </c>
      <c r="L41" s="43" t="str">
        <f t="shared" si="14"/>
        <v/>
      </c>
      <c r="M41" s="41" t="str">
        <f t="shared" si="9"/>
        <v/>
      </c>
      <c r="N41" s="42" t="str">
        <f t="shared" si="10"/>
        <v/>
      </c>
      <c r="O41" s="43" t="str">
        <f t="shared" si="11"/>
        <v/>
      </c>
      <c r="P41" s="37"/>
      <c r="Q41" s="37"/>
      <c r="R41" s="37"/>
    </row>
    <row r="42" spans="1:18" x14ac:dyDescent="0.4">
      <c r="A42" s="7">
        <v>34</v>
      </c>
      <c r="B42" s="76"/>
      <c r="C42" s="77"/>
      <c r="D42" s="78"/>
      <c r="E42" s="47"/>
      <c r="F42" s="79"/>
      <c r="G42" s="20" t="str">
        <f t="shared" si="3"/>
        <v/>
      </c>
      <c r="H42" s="20" t="str">
        <f t="shared" si="4"/>
        <v/>
      </c>
      <c r="I42" s="20" t="str">
        <f t="shared" si="5"/>
        <v/>
      </c>
      <c r="J42" s="41" t="str">
        <f t="shared" si="12"/>
        <v/>
      </c>
      <c r="K42" s="42" t="str">
        <f t="shared" si="13"/>
        <v/>
      </c>
      <c r="L42" s="43" t="str">
        <f t="shared" si="14"/>
        <v/>
      </c>
      <c r="M42" s="41" t="str">
        <f>IF(D42="","",J42*D42)</f>
        <v/>
      </c>
      <c r="N42" s="42" t="str">
        <f t="shared" si="10"/>
        <v/>
      </c>
      <c r="O42" s="43" t="str">
        <f t="shared" si="11"/>
        <v/>
      </c>
      <c r="P42" s="37"/>
      <c r="Q42" s="37"/>
      <c r="R42" s="37"/>
    </row>
    <row r="43" spans="1:18" x14ac:dyDescent="0.4">
      <c r="A43" s="3">
        <v>35</v>
      </c>
      <c r="B43" s="76"/>
      <c r="C43" s="77"/>
      <c r="D43" s="78"/>
      <c r="E43" s="47"/>
      <c r="F43" s="79"/>
      <c r="G43" s="20" t="str">
        <f>IF(D43="","",G42+M43)</f>
        <v/>
      </c>
      <c r="H43" s="20" t="str">
        <f t="shared" ref="H43:I43" si="15">IF(E43="","",H42+N43)</f>
        <v/>
      </c>
      <c r="I43" s="20" t="str">
        <f t="shared" si="15"/>
        <v/>
      </c>
      <c r="J43" s="41" t="str">
        <f t="shared" si="12"/>
        <v/>
      </c>
      <c r="K43" s="42" t="str">
        <f t="shared" si="13"/>
        <v/>
      </c>
      <c r="L43" s="43" t="str">
        <f t="shared" si="14"/>
        <v/>
      </c>
      <c r="M43" s="41" t="str">
        <f t="shared" si="9"/>
        <v/>
      </c>
      <c r="N43" s="42" t="str">
        <f t="shared" si="10"/>
        <v/>
      </c>
      <c r="O43" s="43" t="str">
        <f t="shared" si="11"/>
        <v/>
      </c>
    </row>
    <row r="44" spans="1:18" x14ac:dyDescent="0.4">
      <c r="A44" s="7">
        <v>36</v>
      </c>
      <c r="B44" s="76"/>
      <c r="C44" s="77"/>
      <c r="D44" s="78"/>
      <c r="E44" s="47"/>
      <c r="F44" s="79"/>
      <c r="G44" s="20" t="str">
        <f t="shared" ref="G44:G58" si="16">IF(D44="","",G43+M44)</f>
        <v/>
      </c>
      <c r="H44" s="20" t="str">
        <f t="shared" ref="H44:H58" si="17">IF(E44="","",H43+N44)</f>
        <v/>
      </c>
      <c r="I44" s="20" t="str">
        <f t="shared" ref="I44:I58" si="18">IF(F44="","",I43+O44)</f>
        <v/>
      </c>
      <c r="J44" s="41" t="str">
        <f>IF(G43="","",G43*0.03)</f>
        <v/>
      </c>
      <c r="K44" s="42" t="str">
        <f t="shared" si="13"/>
        <v/>
      </c>
      <c r="L44" s="43" t="str">
        <f t="shared" si="14"/>
        <v/>
      </c>
      <c r="M44" s="41" t="str">
        <f>IF(D44="","",J44*D44)</f>
        <v/>
      </c>
      <c r="N44" s="42" t="str">
        <f t="shared" si="10"/>
        <v/>
      </c>
      <c r="O44" s="43" t="str">
        <f t="shared" si="11"/>
        <v/>
      </c>
    </row>
    <row r="45" spans="1:18" x14ac:dyDescent="0.4">
      <c r="A45" s="7">
        <v>37</v>
      </c>
      <c r="B45" s="76"/>
      <c r="C45" s="77"/>
      <c r="D45" s="78"/>
      <c r="E45" s="47"/>
      <c r="F45" s="79"/>
      <c r="G45" s="20" t="str">
        <f t="shared" si="16"/>
        <v/>
      </c>
      <c r="H45" s="20" t="str">
        <f t="shared" si="17"/>
        <v/>
      </c>
      <c r="I45" s="20" t="str">
        <f t="shared" si="18"/>
        <v/>
      </c>
      <c r="J45" s="41" t="str">
        <f t="shared" si="12"/>
        <v/>
      </c>
      <c r="K45" s="42" t="str">
        <f t="shared" si="13"/>
        <v/>
      </c>
      <c r="L45" s="43" t="str">
        <f t="shared" si="14"/>
        <v/>
      </c>
      <c r="M45" s="41" t="str">
        <f t="shared" si="9"/>
        <v/>
      </c>
      <c r="N45" s="42" t="str">
        <f t="shared" si="10"/>
        <v/>
      </c>
      <c r="O45" s="43" t="str">
        <f t="shared" si="11"/>
        <v/>
      </c>
    </row>
    <row r="46" spans="1:18" x14ac:dyDescent="0.4">
      <c r="A46" s="7">
        <v>38</v>
      </c>
      <c r="B46" s="76"/>
      <c r="C46" s="77"/>
      <c r="D46" s="78"/>
      <c r="E46" s="47"/>
      <c r="F46" s="79"/>
      <c r="G46" s="20" t="str">
        <f t="shared" si="16"/>
        <v/>
      </c>
      <c r="H46" s="20" t="str">
        <f t="shared" si="17"/>
        <v/>
      </c>
      <c r="I46" s="20" t="str">
        <f t="shared" si="18"/>
        <v/>
      </c>
      <c r="J46" s="41" t="str">
        <f t="shared" si="12"/>
        <v/>
      </c>
      <c r="K46" s="42" t="str">
        <f t="shared" si="13"/>
        <v/>
      </c>
      <c r="L46" s="43" t="str">
        <f t="shared" si="14"/>
        <v/>
      </c>
      <c r="M46" s="41" t="str">
        <f t="shared" si="9"/>
        <v/>
      </c>
      <c r="N46" s="42" t="str">
        <f t="shared" si="10"/>
        <v/>
      </c>
      <c r="O46" s="43" t="str">
        <f t="shared" si="11"/>
        <v/>
      </c>
    </row>
    <row r="47" spans="1:18" x14ac:dyDescent="0.4">
      <c r="A47" s="7">
        <v>39</v>
      </c>
      <c r="B47" s="76"/>
      <c r="C47" s="77"/>
      <c r="D47" s="78"/>
      <c r="E47" s="47"/>
      <c r="F47" s="79"/>
      <c r="G47" s="20" t="str">
        <f t="shared" si="16"/>
        <v/>
      </c>
      <c r="H47" s="20" t="str">
        <f t="shared" si="17"/>
        <v/>
      </c>
      <c r="I47" s="20" t="str">
        <f t="shared" si="18"/>
        <v/>
      </c>
      <c r="J47" s="41" t="str">
        <f t="shared" si="12"/>
        <v/>
      </c>
      <c r="K47" s="42" t="str">
        <f t="shared" si="13"/>
        <v/>
      </c>
      <c r="L47" s="43" t="str">
        <f t="shared" si="14"/>
        <v/>
      </c>
      <c r="M47" s="41" t="str">
        <f t="shared" si="9"/>
        <v/>
      </c>
      <c r="N47" s="42" t="str">
        <f t="shared" si="10"/>
        <v/>
      </c>
      <c r="O47" s="43" t="str">
        <f t="shared" si="11"/>
        <v/>
      </c>
    </row>
    <row r="48" spans="1:18" x14ac:dyDescent="0.4">
      <c r="A48" s="7">
        <v>40</v>
      </c>
      <c r="B48" s="76"/>
      <c r="C48" s="77"/>
      <c r="D48" s="78"/>
      <c r="E48" s="47"/>
      <c r="F48" s="79"/>
      <c r="G48" s="20" t="str">
        <f t="shared" si="16"/>
        <v/>
      </c>
      <c r="H48" s="20" t="str">
        <f t="shared" si="17"/>
        <v/>
      </c>
      <c r="I48" s="20" t="str">
        <f t="shared" si="18"/>
        <v/>
      </c>
      <c r="J48" s="41" t="str">
        <f t="shared" si="12"/>
        <v/>
      </c>
      <c r="K48" s="42" t="str">
        <f t="shared" si="13"/>
        <v/>
      </c>
      <c r="L48" s="43" t="str">
        <f t="shared" si="14"/>
        <v/>
      </c>
      <c r="M48" s="41" t="str">
        <f t="shared" si="9"/>
        <v/>
      </c>
      <c r="N48" s="42" t="str">
        <f t="shared" si="10"/>
        <v/>
      </c>
      <c r="O48" s="43" t="str">
        <f t="shared" si="11"/>
        <v/>
      </c>
    </row>
    <row r="49" spans="1:15" x14ac:dyDescent="0.4">
      <c r="A49" s="7">
        <v>41</v>
      </c>
      <c r="B49" s="76"/>
      <c r="C49" s="77"/>
      <c r="D49" s="78"/>
      <c r="E49" s="47"/>
      <c r="F49" s="79"/>
      <c r="G49" s="20" t="str">
        <f t="shared" si="16"/>
        <v/>
      </c>
      <c r="H49" s="20" t="str">
        <f t="shared" si="17"/>
        <v/>
      </c>
      <c r="I49" s="20" t="str">
        <f t="shared" si="18"/>
        <v/>
      </c>
      <c r="J49" s="41" t="str">
        <f t="shared" si="12"/>
        <v/>
      </c>
      <c r="K49" s="42" t="str">
        <f t="shared" si="13"/>
        <v/>
      </c>
      <c r="L49" s="43" t="str">
        <f t="shared" si="14"/>
        <v/>
      </c>
      <c r="M49" s="41" t="str">
        <f t="shared" si="9"/>
        <v/>
      </c>
      <c r="N49" s="42" t="str">
        <f t="shared" si="10"/>
        <v/>
      </c>
      <c r="O49" s="43" t="str">
        <f t="shared" si="11"/>
        <v/>
      </c>
    </row>
    <row r="50" spans="1:15" x14ac:dyDescent="0.4">
      <c r="A50" s="7">
        <v>42</v>
      </c>
      <c r="B50" s="76"/>
      <c r="C50" s="77"/>
      <c r="D50" s="78"/>
      <c r="E50" s="47"/>
      <c r="F50" s="79"/>
      <c r="G50" s="20" t="str">
        <f t="shared" si="16"/>
        <v/>
      </c>
      <c r="H50" s="20" t="str">
        <f t="shared" si="17"/>
        <v/>
      </c>
      <c r="I50" s="20" t="str">
        <f t="shared" si="18"/>
        <v/>
      </c>
      <c r="J50" s="41" t="str">
        <f t="shared" si="12"/>
        <v/>
      </c>
      <c r="K50" s="42" t="str">
        <f t="shared" si="13"/>
        <v/>
      </c>
      <c r="L50" s="43" t="str">
        <f t="shared" si="14"/>
        <v/>
      </c>
      <c r="M50" s="41" t="str">
        <f t="shared" si="9"/>
        <v/>
      </c>
      <c r="N50" s="42" t="str">
        <f t="shared" si="10"/>
        <v/>
      </c>
      <c r="O50" s="43" t="str">
        <f t="shared" si="11"/>
        <v/>
      </c>
    </row>
    <row r="51" spans="1:15" x14ac:dyDescent="0.4">
      <c r="A51" s="7">
        <v>43</v>
      </c>
      <c r="B51" s="76"/>
      <c r="C51" s="77"/>
      <c r="D51" s="78"/>
      <c r="E51" s="47"/>
      <c r="F51" s="79"/>
      <c r="G51" s="20" t="str">
        <f t="shared" si="16"/>
        <v/>
      </c>
      <c r="H51" s="20" t="str">
        <f t="shared" si="17"/>
        <v/>
      </c>
      <c r="I51" s="20" t="str">
        <f t="shared" si="18"/>
        <v/>
      </c>
      <c r="J51" s="41" t="str">
        <f t="shared" si="12"/>
        <v/>
      </c>
      <c r="K51" s="42" t="str">
        <f t="shared" si="13"/>
        <v/>
      </c>
      <c r="L51" s="43" t="str">
        <f t="shared" si="14"/>
        <v/>
      </c>
      <c r="M51" s="41" t="str">
        <f t="shared" si="9"/>
        <v/>
      </c>
      <c r="N51" s="42" t="str">
        <f t="shared" si="10"/>
        <v/>
      </c>
      <c r="O51" s="43" t="str">
        <f t="shared" si="11"/>
        <v/>
      </c>
    </row>
    <row r="52" spans="1:15" x14ac:dyDescent="0.4">
      <c r="A52" s="7">
        <v>44</v>
      </c>
      <c r="B52" s="76"/>
      <c r="C52" s="77"/>
      <c r="D52" s="78"/>
      <c r="E52" s="47"/>
      <c r="F52" s="79"/>
      <c r="G52" s="20" t="str">
        <f t="shared" si="16"/>
        <v/>
      </c>
      <c r="H52" s="20" t="str">
        <f t="shared" si="17"/>
        <v/>
      </c>
      <c r="I52" s="20" t="str">
        <f t="shared" si="18"/>
        <v/>
      </c>
      <c r="J52" s="41" t="str">
        <f t="shared" si="12"/>
        <v/>
      </c>
      <c r="K52" s="42" t="str">
        <f t="shared" si="13"/>
        <v/>
      </c>
      <c r="L52" s="43" t="str">
        <f t="shared" si="14"/>
        <v/>
      </c>
      <c r="M52" s="41" t="str">
        <f t="shared" si="9"/>
        <v/>
      </c>
      <c r="N52" s="42" t="str">
        <f t="shared" si="10"/>
        <v/>
      </c>
      <c r="O52" s="43" t="str">
        <f t="shared" si="11"/>
        <v/>
      </c>
    </row>
    <row r="53" spans="1:15" x14ac:dyDescent="0.4">
      <c r="A53" s="7">
        <v>45</v>
      </c>
      <c r="B53" s="76"/>
      <c r="C53" s="77"/>
      <c r="D53" s="78"/>
      <c r="E53" s="47"/>
      <c r="F53" s="79"/>
      <c r="G53" s="20" t="str">
        <f t="shared" si="16"/>
        <v/>
      </c>
      <c r="H53" s="20" t="str">
        <f t="shared" si="17"/>
        <v/>
      </c>
      <c r="I53" s="20" t="str">
        <f t="shared" si="18"/>
        <v/>
      </c>
      <c r="J53" s="41" t="str">
        <f t="shared" si="12"/>
        <v/>
      </c>
      <c r="K53" s="42" t="str">
        <f t="shared" si="13"/>
        <v/>
      </c>
      <c r="L53" s="43" t="str">
        <f t="shared" si="14"/>
        <v/>
      </c>
      <c r="M53" s="41" t="str">
        <f t="shared" si="9"/>
        <v/>
      </c>
      <c r="N53" s="42" t="str">
        <f t="shared" si="10"/>
        <v/>
      </c>
      <c r="O53" s="43" t="str">
        <f t="shared" si="11"/>
        <v/>
      </c>
    </row>
    <row r="54" spans="1:15" x14ac:dyDescent="0.4">
      <c r="A54" s="7">
        <v>46</v>
      </c>
      <c r="B54" s="76"/>
      <c r="C54" s="77"/>
      <c r="D54" s="78"/>
      <c r="E54" s="47"/>
      <c r="F54" s="79"/>
      <c r="G54" s="20" t="str">
        <f t="shared" si="16"/>
        <v/>
      </c>
      <c r="H54" s="20" t="str">
        <f t="shared" si="17"/>
        <v/>
      </c>
      <c r="I54" s="20" t="str">
        <f t="shared" si="18"/>
        <v/>
      </c>
      <c r="J54" s="41" t="str">
        <f t="shared" si="12"/>
        <v/>
      </c>
      <c r="K54" s="42" t="str">
        <f t="shared" si="13"/>
        <v/>
      </c>
      <c r="L54" s="43" t="str">
        <f t="shared" si="14"/>
        <v/>
      </c>
      <c r="M54" s="41" t="str">
        <f t="shared" si="9"/>
        <v/>
      </c>
      <c r="N54" s="42" t="str">
        <f t="shared" si="10"/>
        <v/>
      </c>
      <c r="O54" s="43" t="str">
        <f t="shared" si="11"/>
        <v/>
      </c>
    </row>
    <row r="55" spans="1:15" x14ac:dyDescent="0.4">
      <c r="A55" s="7">
        <v>47</v>
      </c>
      <c r="B55" s="76"/>
      <c r="C55" s="77"/>
      <c r="D55" s="78"/>
      <c r="E55" s="47"/>
      <c r="F55" s="79"/>
      <c r="G55" s="20" t="str">
        <f t="shared" si="16"/>
        <v/>
      </c>
      <c r="H55" s="20" t="str">
        <f t="shared" si="17"/>
        <v/>
      </c>
      <c r="I55" s="20" t="str">
        <f t="shared" si="18"/>
        <v/>
      </c>
      <c r="J55" s="41" t="str">
        <f t="shared" si="12"/>
        <v/>
      </c>
      <c r="K55" s="42" t="str">
        <f t="shared" si="13"/>
        <v/>
      </c>
      <c r="L55" s="43" t="str">
        <f t="shared" si="14"/>
        <v/>
      </c>
      <c r="M55" s="41" t="str">
        <f t="shared" si="9"/>
        <v/>
      </c>
      <c r="N55" s="42" t="str">
        <f t="shared" si="10"/>
        <v/>
      </c>
      <c r="O55" s="43" t="str">
        <f t="shared" si="11"/>
        <v/>
      </c>
    </row>
    <row r="56" spans="1:15" x14ac:dyDescent="0.4">
      <c r="A56" s="7">
        <v>48</v>
      </c>
      <c r="B56" s="76"/>
      <c r="C56" s="77"/>
      <c r="D56" s="78"/>
      <c r="E56" s="47"/>
      <c r="F56" s="79"/>
      <c r="G56" s="20" t="str">
        <f t="shared" si="16"/>
        <v/>
      </c>
      <c r="H56" s="20" t="str">
        <f t="shared" si="17"/>
        <v/>
      </c>
      <c r="I56" s="20" t="str">
        <f t="shared" si="18"/>
        <v/>
      </c>
      <c r="J56" s="41" t="str">
        <f t="shared" si="12"/>
        <v/>
      </c>
      <c r="K56" s="42" t="str">
        <f t="shared" si="13"/>
        <v/>
      </c>
      <c r="L56" s="43" t="str">
        <f t="shared" si="14"/>
        <v/>
      </c>
      <c r="M56" s="41" t="str">
        <f t="shared" si="9"/>
        <v/>
      </c>
      <c r="N56" s="42" t="str">
        <f t="shared" si="10"/>
        <v/>
      </c>
      <c r="O56" s="43" t="str">
        <f t="shared" si="11"/>
        <v/>
      </c>
    </row>
    <row r="57" spans="1:15" x14ac:dyDescent="0.4">
      <c r="A57" s="7">
        <v>49</v>
      </c>
      <c r="B57" s="76"/>
      <c r="C57" s="77"/>
      <c r="D57" s="78"/>
      <c r="E57" s="47"/>
      <c r="F57" s="79"/>
      <c r="G57" s="20" t="str">
        <f t="shared" si="16"/>
        <v/>
      </c>
      <c r="H57" s="20" t="str">
        <f t="shared" si="17"/>
        <v/>
      </c>
      <c r="I57" s="20" t="str">
        <f t="shared" si="18"/>
        <v/>
      </c>
      <c r="J57" s="41" t="str">
        <f t="shared" si="12"/>
        <v/>
      </c>
      <c r="K57" s="42" t="str">
        <f t="shared" si="13"/>
        <v/>
      </c>
      <c r="L57" s="43" t="str">
        <f t="shared" si="14"/>
        <v/>
      </c>
      <c r="M57" s="41" t="str">
        <f t="shared" si="9"/>
        <v/>
      </c>
      <c r="N57" s="42" t="str">
        <f t="shared" si="10"/>
        <v/>
      </c>
      <c r="O57" s="43" t="str">
        <f t="shared" si="11"/>
        <v/>
      </c>
    </row>
    <row r="58" spans="1:15" ht="19.5" thickBot="1" x14ac:dyDescent="0.45">
      <c r="A58" s="7">
        <v>50</v>
      </c>
      <c r="B58" s="80"/>
      <c r="C58" s="81"/>
      <c r="D58" s="82"/>
      <c r="E58" s="83"/>
      <c r="F58" s="84"/>
      <c r="G58" s="20" t="str">
        <f t="shared" si="16"/>
        <v/>
      </c>
      <c r="H58" s="20" t="str">
        <f t="shared" si="17"/>
        <v/>
      </c>
      <c r="I58" s="20" t="str">
        <f t="shared" si="18"/>
        <v/>
      </c>
      <c r="J58" s="41" t="str">
        <f t="shared" si="12"/>
        <v/>
      </c>
      <c r="K58" s="42" t="str">
        <f t="shared" si="13"/>
        <v/>
      </c>
      <c r="L58" s="43" t="str">
        <f t="shared" si="14"/>
        <v/>
      </c>
      <c r="M58" s="41" t="str">
        <f t="shared" si="9"/>
        <v/>
      </c>
      <c r="N58" s="42" t="str">
        <f t="shared" si="10"/>
        <v/>
      </c>
      <c r="O58" s="43" t="str">
        <f t="shared" si="11"/>
        <v/>
      </c>
    </row>
    <row r="59" spans="1:15" ht="19.5" thickBot="1" x14ac:dyDescent="0.45">
      <c r="A59" s="7"/>
      <c r="B59" s="85" t="s">
        <v>5</v>
      </c>
      <c r="C59" s="86"/>
      <c r="D59" s="5">
        <f>COUNTIF(D9:D58,0.236)</f>
        <v>3</v>
      </c>
      <c r="E59" s="5">
        <f>COUNTIF(E9:E58,0.382)</f>
        <v>2</v>
      </c>
      <c r="F59" s="6">
        <f>COUNTIF(F9:F58,0.5)</f>
        <v>2</v>
      </c>
      <c r="G59" s="53">
        <f>M59+G8</f>
        <v>101422.6940354048</v>
      </c>
      <c r="H59" s="54">
        <f>N59+H8</f>
        <v>99503.160220799997</v>
      </c>
      <c r="I59" s="55">
        <f>O59+I8</f>
        <v>99969.8</v>
      </c>
      <c r="J59" s="51" t="s">
        <v>27</v>
      </c>
      <c r="K59" s="68">
        <f>B18-B9</f>
        <v>-43922</v>
      </c>
      <c r="L59" s="52" t="s">
        <v>28</v>
      </c>
      <c r="M59" s="63">
        <f>SUM(M9:M58)</f>
        <v>1422.6940354047999</v>
      </c>
      <c r="N59" s="64">
        <f>SUM(N9:N58)</f>
        <v>-496.83977920000007</v>
      </c>
      <c r="O59" s="65">
        <f>SUM(O9:O58)</f>
        <v>-30.200000000000045</v>
      </c>
    </row>
    <row r="60" spans="1:15" ht="19.5" thickBot="1" x14ac:dyDescent="0.45">
      <c r="A60" s="7"/>
      <c r="B60" s="93" t="s">
        <v>6</v>
      </c>
      <c r="C60" s="94"/>
      <c r="D60" s="5">
        <f>COUNTIF(D9:D58,-1)</f>
        <v>0</v>
      </c>
      <c r="E60" s="5">
        <f>COUNTIF(E9:E58,-1)</f>
        <v>1</v>
      </c>
      <c r="F60" s="6">
        <f>COUNTIF(F9:F58,-1)</f>
        <v>1</v>
      </c>
      <c r="G60" s="87" t="s">
        <v>26</v>
      </c>
      <c r="H60" s="88"/>
      <c r="I60" s="89"/>
      <c r="J60" s="87" t="s">
        <v>29</v>
      </c>
      <c r="K60" s="88"/>
      <c r="L60" s="89"/>
      <c r="M60" s="7"/>
      <c r="N60" s="3"/>
      <c r="O60" s="4"/>
    </row>
    <row r="61" spans="1:15" ht="19.5" thickBot="1" x14ac:dyDescent="0.45">
      <c r="A61" s="7"/>
      <c r="B61" s="93" t="s">
        <v>30</v>
      </c>
      <c r="C61" s="94"/>
      <c r="D61" s="5">
        <f>COUNTIF(D9:D58,0)</f>
        <v>0</v>
      </c>
      <c r="E61" s="5">
        <f>COUNTIF(E9:E58,0)</f>
        <v>0</v>
      </c>
      <c r="F61" s="5">
        <f>COUNTIF(F9:F58,0)</f>
        <v>0</v>
      </c>
      <c r="G61" s="59">
        <f>G59/G8</f>
        <v>1.014226940354048</v>
      </c>
      <c r="H61" s="60">
        <f t="shared" ref="H61" si="19">H59/H8</f>
        <v>0.99503160220800002</v>
      </c>
      <c r="I61" s="61">
        <f>I59/I8</f>
        <v>0.99969799999999998</v>
      </c>
      <c r="J61" s="49">
        <f>(G61-100%)*30/K59</f>
        <v>-9.7174129279504814E-6</v>
      </c>
      <c r="K61" s="49">
        <f>(H61-100%)*30/K59</f>
        <v>3.3935598051090426E-6</v>
      </c>
      <c r="L61" s="50">
        <f>(I61-100%)*30/K59</f>
        <v>2.0627475980148294E-7</v>
      </c>
      <c r="M61" s="8"/>
      <c r="N61" s="2"/>
      <c r="O61" s="9"/>
    </row>
    <row r="62" spans="1:15" ht="19.5" thickBot="1" x14ac:dyDescent="0.45">
      <c r="A62" s="3"/>
      <c r="B62" s="87" t="s">
        <v>4</v>
      </c>
      <c r="C62" s="88"/>
      <c r="D62" s="62">
        <f>D59/(D59+D60+D61)</f>
        <v>1</v>
      </c>
      <c r="E62" s="57">
        <f t="shared" ref="E62" si="20">E59/(E59+E60+E61)</f>
        <v>0.66666666666666663</v>
      </c>
      <c r="F62" s="58">
        <f>F59/(F59+F60+F61)</f>
        <v>0.66666666666666663</v>
      </c>
    </row>
    <row r="64" spans="1:15" x14ac:dyDescent="0.4">
      <c r="D64" s="56"/>
      <c r="E64" s="56"/>
      <c r="F64" s="5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:A2147"/>
  <sheetViews>
    <sheetView topLeftCell="A46" zoomScale="80" zoomScaleNormal="80" workbookViewId="0">
      <selection activeCell="B45" sqref="B45"/>
    </sheetView>
  </sheetViews>
  <sheetFormatPr defaultColWidth="8.125" defaultRowHeight="16.5" x14ac:dyDescent="0.4"/>
  <cols>
    <col min="1" max="1" width="6.625" style="67" customWidth="1"/>
    <col min="2" max="2" width="7.25" style="66" customWidth="1"/>
    <col min="3" max="256" width="8.125" style="66"/>
    <col min="257" max="257" width="6.625" style="66" customWidth="1"/>
    <col min="258" max="258" width="7.25" style="66" customWidth="1"/>
    <col min="259" max="512" width="8.125" style="66"/>
    <col min="513" max="513" width="6.625" style="66" customWidth="1"/>
    <col min="514" max="514" width="7.25" style="66" customWidth="1"/>
    <col min="515" max="768" width="8.125" style="66"/>
    <col min="769" max="769" width="6.625" style="66" customWidth="1"/>
    <col min="770" max="770" width="7.25" style="66" customWidth="1"/>
    <col min="771" max="1024" width="8.125" style="66"/>
    <col min="1025" max="1025" width="6.625" style="66" customWidth="1"/>
    <col min="1026" max="1026" width="7.25" style="66" customWidth="1"/>
    <col min="1027" max="1280" width="8.125" style="66"/>
    <col min="1281" max="1281" width="6.625" style="66" customWidth="1"/>
    <col min="1282" max="1282" width="7.25" style="66" customWidth="1"/>
    <col min="1283" max="1536" width="8.125" style="66"/>
    <col min="1537" max="1537" width="6.625" style="66" customWidth="1"/>
    <col min="1538" max="1538" width="7.25" style="66" customWidth="1"/>
    <col min="1539" max="1792" width="8.125" style="66"/>
    <col min="1793" max="1793" width="6.625" style="66" customWidth="1"/>
    <col min="1794" max="1794" width="7.25" style="66" customWidth="1"/>
    <col min="1795" max="2048" width="8.125" style="66"/>
    <col min="2049" max="2049" width="6.625" style="66" customWidth="1"/>
    <col min="2050" max="2050" width="7.25" style="66" customWidth="1"/>
    <col min="2051" max="2304" width="8.125" style="66"/>
    <col min="2305" max="2305" width="6.625" style="66" customWidth="1"/>
    <col min="2306" max="2306" width="7.25" style="66" customWidth="1"/>
    <col min="2307" max="2560" width="8.125" style="66"/>
    <col min="2561" max="2561" width="6.625" style="66" customWidth="1"/>
    <col min="2562" max="2562" width="7.25" style="66" customWidth="1"/>
    <col min="2563" max="2816" width="8.125" style="66"/>
    <col min="2817" max="2817" width="6.625" style="66" customWidth="1"/>
    <col min="2818" max="2818" width="7.25" style="66" customWidth="1"/>
    <col min="2819" max="3072" width="8.125" style="66"/>
    <col min="3073" max="3073" width="6.625" style="66" customWidth="1"/>
    <col min="3074" max="3074" width="7.25" style="66" customWidth="1"/>
    <col min="3075" max="3328" width="8.125" style="66"/>
    <col min="3329" max="3329" width="6.625" style="66" customWidth="1"/>
    <col min="3330" max="3330" width="7.25" style="66" customWidth="1"/>
    <col min="3331" max="3584" width="8.125" style="66"/>
    <col min="3585" max="3585" width="6.625" style="66" customWidth="1"/>
    <col min="3586" max="3586" width="7.25" style="66" customWidth="1"/>
    <col min="3587" max="3840" width="8.125" style="66"/>
    <col min="3841" max="3841" width="6.625" style="66" customWidth="1"/>
    <col min="3842" max="3842" width="7.25" style="66" customWidth="1"/>
    <col min="3843" max="4096" width="8.125" style="66"/>
    <col min="4097" max="4097" width="6.625" style="66" customWidth="1"/>
    <col min="4098" max="4098" width="7.25" style="66" customWidth="1"/>
    <col min="4099" max="4352" width="8.125" style="66"/>
    <col min="4353" max="4353" width="6.625" style="66" customWidth="1"/>
    <col min="4354" max="4354" width="7.25" style="66" customWidth="1"/>
    <col min="4355" max="4608" width="8.125" style="66"/>
    <col min="4609" max="4609" width="6.625" style="66" customWidth="1"/>
    <col min="4610" max="4610" width="7.25" style="66" customWidth="1"/>
    <col min="4611" max="4864" width="8.125" style="66"/>
    <col min="4865" max="4865" width="6.625" style="66" customWidth="1"/>
    <col min="4866" max="4866" width="7.25" style="66" customWidth="1"/>
    <col min="4867" max="5120" width="8.125" style="66"/>
    <col min="5121" max="5121" width="6.625" style="66" customWidth="1"/>
    <col min="5122" max="5122" width="7.25" style="66" customWidth="1"/>
    <col min="5123" max="5376" width="8.125" style="66"/>
    <col min="5377" max="5377" width="6.625" style="66" customWidth="1"/>
    <col min="5378" max="5378" width="7.25" style="66" customWidth="1"/>
    <col min="5379" max="5632" width="8.125" style="66"/>
    <col min="5633" max="5633" width="6.625" style="66" customWidth="1"/>
    <col min="5634" max="5634" width="7.25" style="66" customWidth="1"/>
    <col min="5635" max="5888" width="8.125" style="66"/>
    <col min="5889" max="5889" width="6.625" style="66" customWidth="1"/>
    <col min="5890" max="5890" width="7.25" style="66" customWidth="1"/>
    <col min="5891" max="6144" width="8.125" style="66"/>
    <col min="6145" max="6145" width="6.625" style="66" customWidth="1"/>
    <col min="6146" max="6146" width="7.25" style="66" customWidth="1"/>
    <col min="6147" max="6400" width="8.125" style="66"/>
    <col min="6401" max="6401" width="6.625" style="66" customWidth="1"/>
    <col min="6402" max="6402" width="7.25" style="66" customWidth="1"/>
    <col min="6403" max="6656" width="8.125" style="66"/>
    <col min="6657" max="6657" width="6.625" style="66" customWidth="1"/>
    <col min="6658" max="6658" width="7.25" style="66" customWidth="1"/>
    <col min="6659" max="6912" width="8.125" style="66"/>
    <col min="6913" max="6913" width="6.625" style="66" customWidth="1"/>
    <col min="6914" max="6914" width="7.25" style="66" customWidth="1"/>
    <col min="6915" max="7168" width="8.125" style="66"/>
    <col min="7169" max="7169" width="6.625" style="66" customWidth="1"/>
    <col min="7170" max="7170" width="7.25" style="66" customWidth="1"/>
    <col min="7171" max="7424" width="8.125" style="66"/>
    <col min="7425" max="7425" width="6.625" style="66" customWidth="1"/>
    <col min="7426" max="7426" width="7.25" style="66" customWidth="1"/>
    <col min="7427" max="7680" width="8.125" style="66"/>
    <col min="7681" max="7681" width="6.625" style="66" customWidth="1"/>
    <col min="7682" max="7682" width="7.25" style="66" customWidth="1"/>
    <col min="7683" max="7936" width="8.125" style="66"/>
    <col min="7937" max="7937" width="6.625" style="66" customWidth="1"/>
    <col min="7938" max="7938" width="7.25" style="66" customWidth="1"/>
    <col min="7939" max="8192" width="8.125" style="66"/>
    <col min="8193" max="8193" width="6.625" style="66" customWidth="1"/>
    <col min="8194" max="8194" width="7.25" style="66" customWidth="1"/>
    <col min="8195" max="8448" width="8.125" style="66"/>
    <col min="8449" max="8449" width="6.625" style="66" customWidth="1"/>
    <col min="8450" max="8450" width="7.25" style="66" customWidth="1"/>
    <col min="8451" max="8704" width="8.125" style="66"/>
    <col min="8705" max="8705" width="6.625" style="66" customWidth="1"/>
    <col min="8706" max="8706" width="7.25" style="66" customWidth="1"/>
    <col min="8707" max="8960" width="8.125" style="66"/>
    <col min="8961" max="8961" width="6.625" style="66" customWidth="1"/>
    <col min="8962" max="8962" width="7.25" style="66" customWidth="1"/>
    <col min="8963" max="9216" width="8.125" style="66"/>
    <col min="9217" max="9217" width="6.625" style="66" customWidth="1"/>
    <col min="9218" max="9218" width="7.25" style="66" customWidth="1"/>
    <col min="9219" max="9472" width="8.125" style="66"/>
    <col min="9473" max="9473" width="6.625" style="66" customWidth="1"/>
    <col min="9474" max="9474" width="7.25" style="66" customWidth="1"/>
    <col min="9475" max="9728" width="8.125" style="66"/>
    <col min="9729" max="9729" width="6.625" style="66" customWidth="1"/>
    <col min="9730" max="9730" width="7.25" style="66" customWidth="1"/>
    <col min="9731" max="9984" width="8.125" style="66"/>
    <col min="9985" max="9985" width="6.625" style="66" customWidth="1"/>
    <col min="9986" max="9986" width="7.25" style="66" customWidth="1"/>
    <col min="9987" max="10240" width="8.125" style="66"/>
    <col min="10241" max="10241" width="6.625" style="66" customWidth="1"/>
    <col min="10242" max="10242" width="7.25" style="66" customWidth="1"/>
    <col min="10243" max="10496" width="8.125" style="66"/>
    <col min="10497" max="10497" width="6.625" style="66" customWidth="1"/>
    <col min="10498" max="10498" width="7.25" style="66" customWidth="1"/>
    <col min="10499" max="10752" width="8.125" style="66"/>
    <col min="10753" max="10753" width="6.625" style="66" customWidth="1"/>
    <col min="10754" max="10754" width="7.25" style="66" customWidth="1"/>
    <col min="10755" max="11008" width="8.125" style="66"/>
    <col min="11009" max="11009" width="6.625" style="66" customWidth="1"/>
    <col min="11010" max="11010" width="7.25" style="66" customWidth="1"/>
    <col min="11011" max="11264" width="8.125" style="66"/>
    <col min="11265" max="11265" width="6.625" style="66" customWidth="1"/>
    <col min="11266" max="11266" width="7.25" style="66" customWidth="1"/>
    <col min="11267" max="11520" width="8.125" style="66"/>
    <col min="11521" max="11521" width="6.625" style="66" customWidth="1"/>
    <col min="11522" max="11522" width="7.25" style="66" customWidth="1"/>
    <col min="11523" max="11776" width="8.125" style="66"/>
    <col min="11777" max="11777" width="6.625" style="66" customWidth="1"/>
    <col min="11778" max="11778" width="7.25" style="66" customWidth="1"/>
    <col min="11779" max="12032" width="8.125" style="66"/>
    <col min="12033" max="12033" width="6.625" style="66" customWidth="1"/>
    <col min="12034" max="12034" width="7.25" style="66" customWidth="1"/>
    <col min="12035" max="12288" width="8.125" style="66"/>
    <col min="12289" max="12289" width="6.625" style="66" customWidth="1"/>
    <col min="12290" max="12290" width="7.25" style="66" customWidth="1"/>
    <col min="12291" max="12544" width="8.125" style="66"/>
    <col min="12545" max="12545" width="6.625" style="66" customWidth="1"/>
    <col min="12546" max="12546" width="7.25" style="66" customWidth="1"/>
    <col min="12547" max="12800" width="8.125" style="66"/>
    <col min="12801" max="12801" width="6.625" style="66" customWidth="1"/>
    <col min="12802" max="12802" width="7.25" style="66" customWidth="1"/>
    <col min="12803" max="13056" width="8.125" style="66"/>
    <col min="13057" max="13057" width="6.625" style="66" customWidth="1"/>
    <col min="13058" max="13058" width="7.25" style="66" customWidth="1"/>
    <col min="13059" max="13312" width="8.125" style="66"/>
    <col min="13313" max="13313" width="6.625" style="66" customWidth="1"/>
    <col min="13314" max="13314" width="7.25" style="66" customWidth="1"/>
    <col min="13315" max="13568" width="8.125" style="66"/>
    <col min="13569" max="13569" width="6.625" style="66" customWidth="1"/>
    <col min="13570" max="13570" width="7.25" style="66" customWidth="1"/>
    <col min="13571" max="13824" width="8.125" style="66"/>
    <col min="13825" max="13825" width="6.625" style="66" customWidth="1"/>
    <col min="13826" max="13826" width="7.25" style="66" customWidth="1"/>
    <col min="13827" max="14080" width="8.125" style="66"/>
    <col min="14081" max="14081" width="6.625" style="66" customWidth="1"/>
    <col min="14082" max="14082" width="7.25" style="66" customWidth="1"/>
    <col min="14083" max="14336" width="8.125" style="66"/>
    <col min="14337" max="14337" width="6.625" style="66" customWidth="1"/>
    <col min="14338" max="14338" width="7.25" style="66" customWidth="1"/>
    <col min="14339" max="14592" width="8.125" style="66"/>
    <col min="14593" max="14593" width="6.625" style="66" customWidth="1"/>
    <col min="14594" max="14594" width="7.25" style="66" customWidth="1"/>
    <col min="14595" max="14848" width="8.125" style="66"/>
    <col min="14849" max="14849" width="6.625" style="66" customWidth="1"/>
    <col min="14850" max="14850" width="7.25" style="66" customWidth="1"/>
    <col min="14851" max="15104" width="8.125" style="66"/>
    <col min="15105" max="15105" width="6.625" style="66" customWidth="1"/>
    <col min="15106" max="15106" width="7.25" style="66" customWidth="1"/>
    <col min="15107" max="15360" width="8.125" style="66"/>
    <col min="15361" max="15361" width="6.625" style="66" customWidth="1"/>
    <col min="15362" max="15362" width="7.25" style="66" customWidth="1"/>
    <col min="15363" max="15616" width="8.125" style="66"/>
    <col min="15617" max="15617" width="6.625" style="66" customWidth="1"/>
    <col min="15618" max="15618" width="7.25" style="66" customWidth="1"/>
    <col min="15619" max="15872" width="8.125" style="66"/>
    <col min="15873" max="15873" width="6.625" style="66" customWidth="1"/>
    <col min="15874" max="15874" width="7.25" style="66" customWidth="1"/>
    <col min="15875" max="16128" width="8.125" style="66"/>
    <col min="16129" max="16129" width="6.625" style="66" customWidth="1"/>
    <col min="16130" max="16130" width="7.25" style="66" customWidth="1"/>
    <col min="16131" max="16384" width="8.125" style="66"/>
  </cols>
  <sheetData>
    <row r="2" spans="1:1" x14ac:dyDescent="0.4">
      <c r="A2" s="67" t="s">
        <v>31</v>
      </c>
    </row>
    <row r="45" spans="1:1" x14ac:dyDescent="0.4">
      <c r="A45" s="67" t="s">
        <v>32</v>
      </c>
    </row>
    <row r="88" spans="1:1" x14ac:dyDescent="0.4">
      <c r="A88" s="67" t="s">
        <v>34</v>
      </c>
    </row>
    <row r="131" spans="1:1" x14ac:dyDescent="0.4">
      <c r="A131" s="67" t="s">
        <v>35</v>
      </c>
    </row>
    <row r="174" spans="1:1" x14ac:dyDescent="0.4">
      <c r="A174" s="67" t="s">
        <v>36</v>
      </c>
    </row>
    <row r="217" spans="1:1" x14ac:dyDescent="0.4">
      <c r="A217" s="67" t="s">
        <v>37</v>
      </c>
    </row>
    <row r="260" spans="1:1" x14ac:dyDescent="0.4">
      <c r="A260" s="67" t="s">
        <v>38</v>
      </c>
    </row>
    <row r="303" spans="1:1" x14ac:dyDescent="0.4">
      <c r="A303" s="67" t="s">
        <v>39</v>
      </c>
    </row>
    <row r="346" spans="1:1" x14ac:dyDescent="0.4">
      <c r="A346" s="67" t="s">
        <v>40</v>
      </c>
    </row>
    <row r="389" spans="1:1" x14ac:dyDescent="0.4">
      <c r="A389" s="67" t="s">
        <v>41</v>
      </c>
    </row>
    <row r="432" spans="1:1" x14ac:dyDescent="0.4">
      <c r="A432" s="67" t="s">
        <v>42</v>
      </c>
    </row>
    <row r="475" spans="1:1" x14ac:dyDescent="0.4">
      <c r="A475" s="70" t="s">
        <v>43</v>
      </c>
    </row>
    <row r="519" spans="1:1" x14ac:dyDescent="0.4">
      <c r="A519" s="67" t="s">
        <v>44</v>
      </c>
    </row>
    <row r="563" spans="1:1" x14ac:dyDescent="0.4">
      <c r="A563" s="67" t="s">
        <v>45</v>
      </c>
    </row>
    <row r="607" spans="1:1" x14ac:dyDescent="0.4">
      <c r="A607" s="67" t="s">
        <v>46</v>
      </c>
    </row>
    <row r="651" spans="1:1" x14ac:dyDescent="0.4">
      <c r="A651" s="67" t="s">
        <v>47</v>
      </c>
    </row>
    <row r="695" spans="1:1" x14ac:dyDescent="0.4">
      <c r="A695" s="67" t="s">
        <v>48</v>
      </c>
    </row>
    <row r="739" spans="1:1" x14ac:dyDescent="0.4">
      <c r="A739" s="67" t="s">
        <v>49</v>
      </c>
    </row>
    <row r="783" spans="1:1" x14ac:dyDescent="0.4">
      <c r="A783" s="67" t="s">
        <v>50</v>
      </c>
    </row>
    <row r="827" spans="1:1" x14ac:dyDescent="0.4">
      <c r="A827" s="67" t="s">
        <v>51</v>
      </c>
    </row>
    <row r="871" spans="1:1" x14ac:dyDescent="0.4">
      <c r="A871" s="67" t="s">
        <v>52</v>
      </c>
    </row>
    <row r="915" spans="1:1" x14ac:dyDescent="0.4">
      <c r="A915" s="67" t="s">
        <v>53</v>
      </c>
    </row>
    <row r="958" spans="1:1" customFormat="1" ht="18.75" x14ac:dyDescent="0.4"/>
    <row r="959" spans="1:1" x14ac:dyDescent="0.4">
      <c r="A959" s="67" t="s">
        <v>54</v>
      </c>
    </row>
    <row r="1003" spans="1:1" x14ac:dyDescent="0.4">
      <c r="A1003" s="67" t="s">
        <v>55</v>
      </c>
    </row>
    <row r="1047" spans="1:1" x14ac:dyDescent="0.4">
      <c r="A1047" s="67" t="s">
        <v>56</v>
      </c>
    </row>
    <row r="1091" spans="1:1" x14ac:dyDescent="0.4">
      <c r="A1091" s="67" t="s">
        <v>57</v>
      </c>
    </row>
    <row r="1135" spans="1:1" x14ac:dyDescent="0.4">
      <c r="A1135" s="67" t="s">
        <v>58</v>
      </c>
    </row>
    <row r="1179" spans="1:1" x14ac:dyDescent="0.4">
      <c r="A1179" s="67" t="s">
        <v>59</v>
      </c>
    </row>
    <row r="1223" spans="1:1" x14ac:dyDescent="0.4">
      <c r="A1223" s="67" t="s">
        <v>60</v>
      </c>
    </row>
    <row r="1267" spans="1:1" x14ac:dyDescent="0.4">
      <c r="A1267" s="67" t="s">
        <v>61</v>
      </c>
    </row>
    <row r="1311" spans="1:1" x14ac:dyDescent="0.4">
      <c r="A1311" s="67" t="s">
        <v>62</v>
      </c>
    </row>
    <row r="1355" spans="1:1" x14ac:dyDescent="0.4">
      <c r="A1355" s="67" t="s">
        <v>63</v>
      </c>
    </row>
    <row r="1399" spans="1:1" x14ac:dyDescent="0.4">
      <c r="A1399" s="67" t="s">
        <v>64</v>
      </c>
    </row>
    <row r="1443" spans="1:1" x14ac:dyDescent="0.4">
      <c r="A1443" s="67" t="s">
        <v>65</v>
      </c>
    </row>
    <row r="1487" spans="1:1" x14ac:dyDescent="0.4">
      <c r="A1487" s="67" t="s">
        <v>66</v>
      </c>
    </row>
    <row r="1531" spans="1:1" x14ac:dyDescent="0.4">
      <c r="A1531" s="67" t="s">
        <v>67</v>
      </c>
    </row>
    <row r="1575" spans="1:1" x14ac:dyDescent="0.4">
      <c r="A1575" s="67" t="s">
        <v>68</v>
      </c>
    </row>
    <row r="1619" spans="1:1" x14ac:dyDescent="0.4">
      <c r="A1619" s="67" t="s">
        <v>69</v>
      </c>
    </row>
    <row r="1663" spans="1:1" x14ac:dyDescent="0.4">
      <c r="A1663" s="67" t="s">
        <v>70</v>
      </c>
    </row>
    <row r="1707" spans="1:1" x14ac:dyDescent="0.4">
      <c r="A1707" s="67" t="s">
        <v>71</v>
      </c>
    </row>
    <row r="1751" spans="1:1" x14ac:dyDescent="0.4">
      <c r="A1751" s="67" t="s">
        <v>72</v>
      </c>
    </row>
    <row r="1795" spans="1:1" x14ac:dyDescent="0.4">
      <c r="A1795" s="67" t="s">
        <v>73</v>
      </c>
    </row>
    <row r="1839" spans="1:1" x14ac:dyDescent="0.4">
      <c r="A1839" s="67" t="s">
        <v>74</v>
      </c>
    </row>
    <row r="1883" spans="1:1" x14ac:dyDescent="0.4">
      <c r="A1883" s="67" t="s">
        <v>75</v>
      </c>
    </row>
    <row r="1927" spans="1:1" x14ac:dyDescent="0.4">
      <c r="A1927" s="67" t="s">
        <v>76</v>
      </c>
    </row>
    <row r="1971" spans="1:1" x14ac:dyDescent="0.4">
      <c r="A1971" s="67" t="s">
        <v>77</v>
      </c>
    </row>
    <row r="2015" spans="1:1" x14ac:dyDescent="0.4">
      <c r="A2015" s="67" t="s">
        <v>78</v>
      </c>
    </row>
    <row r="2059" spans="1:1" x14ac:dyDescent="0.4">
      <c r="A2059" s="67" t="s">
        <v>79</v>
      </c>
    </row>
    <row r="2103" spans="1:1" x14ac:dyDescent="0.4">
      <c r="A2103" s="67" t="s">
        <v>80</v>
      </c>
    </row>
    <row r="2147" spans="1:1" x14ac:dyDescent="0.4">
      <c r="A2147" s="67" t="s">
        <v>81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0449E-53FE-4A7D-9526-9A342A6506F6}">
  <dimension ref="A1:R64"/>
  <sheetViews>
    <sheetView workbookViewId="0">
      <selection activeCell="J23" sqref="J23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2" width="9.875" bestFit="1" customWidth="1"/>
    <col min="13" max="15" width="7.75" customWidth="1"/>
  </cols>
  <sheetData>
    <row r="1" spans="1:18" x14ac:dyDescent="0.4">
      <c r="A1" s="1" t="s">
        <v>7</v>
      </c>
      <c r="C1" t="s">
        <v>102</v>
      </c>
    </row>
    <row r="2" spans="1:18" x14ac:dyDescent="0.4">
      <c r="A2" s="1" t="s">
        <v>8</v>
      </c>
      <c r="C2" t="s">
        <v>101</v>
      </c>
    </row>
    <row r="3" spans="1:18" x14ac:dyDescent="0.4">
      <c r="A3" s="1" t="s">
        <v>10</v>
      </c>
      <c r="C3" s="26">
        <v>100000</v>
      </c>
    </row>
    <row r="4" spans="1:18" x14ac:dyDescent="0.4">
      <c r="A4" s="1" t="s">
        <v>11</v>
      </c>
      <c r="C4" s="26" t="s">
        <v>105</v>
      </c>
    </row>
    <row r="5" spans="1:18" ht="19.5" thickBot="1" x14ac:dyDescent="0.45">
      <c r="A5" s="1" t="s">
        <v>12</v>
      </c>
      <c r="C5" s="26" t="s">
        <v>103</v>
      </c>
    </row>
    <row r="6" spans="1:18" ht="19.5" thickBot="1" x14ac:dyDescent="0.45">
      <c r="A6" s="21" t="s">
        <v>0</v>
      </c>
      <c r="B6" s="21" t="s">
        <v>1</v>
      </c>
      <c r="C6" s="21" t="s">
        <v>1</v>
      </c>
      <c r="D6" s="44" t="s">
        <v>104</v>
      </c>
      <c r="E6" s="22"/>
      <c r="F6" s="23"/>
      <c r="G6" s="87" t="s">
        <v>3</v>
      </c>
      <c r="H6" s="88"/>
      <c r="I6" s="89"/>
      <c r="J6" s="87" t="s">
        <v>98</v>
      </c>
      <c r="K6" s="88"/>
      <c r="L6" s="89"/>
      <c r="M6" s="87" t="s">
        <v>22</v>
      </c>
      <c r="N6" s="88"/>
      <c r="O6" s="89"/>
    </row>
    <row r="7" spans="1:18" ht="19.5" thickBot="1" x14ac:dyDescent="0.45">
      <c r="A7" s="24"/>
      <c r="B7" s="24" t="s">
        <v>2</v>
      </c>
      <c r="C7" s="48" t="s">
        <v>25</v>
      </c>
      <c r="D7" s="11">
        <v>23.6</v>
      </c>
      <c r="E7" s="12">
        <v>38.200000000000003</v>
      </c>
      <c r="F7" s="13">
        <v>50</v>
      </c>
      <c r="G7" s="11">
        <v>23.6</v>
      </c>
      <c r="H7" s="12">
        <v>38.200000000000003</v>
      </c>
      <c r="I7" s="13">
        <v>50</v>
      </c>
      <c r="J7" s="11">
        <v>23.6</v>
      </c>
      <c r="K7" s="12">
        <v>38.200000000000003</v>
      </c>
      <c r="L7" s="13">
        <v>50</v>
      </c>
      <c r="M7" s="11">
        <v>23.6</v>
      </c>
      <c r="N7" s="12">
        <v>38.200000000000003</v>
      </c>
      <c r="O7" s="13">
        <v>50</v>
      </c>
    </row>
    <row r="8" spans="1:18" ht="19.5" thickBot="1" x14ac:dyDescent="0.45">
      <c r="A8" s="25" t="s">
        <v>9</v>
      </c>
      <c r="B8" s="10"/>
      <c r="C8" s="45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90" t="s">
        <v>21</v>
      </c>
      <c r="K8" s="91"/>
      <c r="L8" s="92"/>
      <c r="M8" s="90"/>
      <c r="N8" s="91"/>
      <c r="O8" s="92"/>
    </row>
    <row r="9" spans="1:18" x14ac:dyDescent="0.4">
      <c r="A9" s="7">
        <v>1</v>
      </c>
      <c r="B9" s="71">
        <v>43578</v>
      </c>
      <c r="C9" s="72">
        <v>2</v>
      </c>
      <c r="D9" s="73">
        <v>0.23599999999999999</v>
      </c>
      <c r="E9" s="74">
        <v>0.38200000000000001</v>
      </c>
      <c r="F9" s="75">
        <v>0.5</v>
      </c>
      <c r="G9" s="20">
        <f>IF(D9="","",G8+M9)</f>
        <v>100472</v>
      </c>
      <c r="H9" s="20">
        <f t="shared" ref="H9:I24" si="0">IF(E9="","",H8+N9)</f>
        <v>100764</v>
      </c>
      <c r="I9" s="20">
        <f t="shared" si="0"/>
        <v>101000</v>
      </c>
      <c r="J9" s="38">
        <f t="shared" ref="J9:L9" si="1">IF(G8="","",G8*0.02)</f>
        <v>2000</v>
      </c>
      <c r="K9" s="39">
        <f t="shared" si="1"/>
        <v>2000</v>
      </c>
      <c r="L9" s="40">
        <f t="shared" si="1"/>
        <v>2000</v>
      </c>
      <c r="M9" s="38">
        <f>IF(D9="","",J9*D9)</f>
        <v>472</v>
      </c>
      <c r="N9" s="39">
        <f>IF(E9="","",K9*E9)</f>
        <v>764</v>
      </c>
      <c r="O9" s="40">
        <f>IF(F9="","",L9*F9)</f>
        <v>1000</v>
      </c>
      <c r="P9" s="37"/>
      <c r="Q9" s="37"/>
      <c r="R9" s="37"/>
    </row>
    <row r="10" spans="1:18" x14ac:dyDescent="0.4">
      <c r="A10" s="7">
        <v>2</v>
      </c>
      <c r="B10" s="76">
        <v>43695</v>
      </c>
      <c r="C10" s="77">
        <v>1</v>
      </c>
      <c r="D10" s="78">
        <v>0.23599999999999999</v>
      </c>
      <c r="E10" s="47">
        <v>0.38200000000000001</v>
      </c>
      <c r="F10" s="79">
        <v>0.5</v>
      </c>
      <c r="G10" s="20">
        <f t="shared" ref="G10:I25" si="2">IF(D10="","",G9+M10)</f>
        <v>101183.34176</v>
      </c>
      <c r="H10" s="20">
        <f t="shared" si="0"/>
        <v>101918.75543999999</v>
      </c>
      <c r="I10" s="20">
        <f t="shared" si="0"/>
        <v>102515</v>
      </c>
      <c r="J10" s="41">
        <f t="shared" ref="J10:L25" si="3">IF(G9="","",G9*0.03)</f>
        <v>3014.16</v>
      </c>
      <c r="K10" s="42">
        <f t="shared" si="3"/>
        <v>3022.92</v>
      </c>
      <c r="L10" s="43">
        <f t="shared" si="3"/>
        <v>3030</v>
      </c>
      <c r="M10" s="41">
        <f t="shared" ref="M10:O25" si="4">IF(D10="","",J10*D10)</f>
        <v>711.34175999999991</v>
      </c>
      <c r="N10" s="42">
        <f t="shared" si="4"/>
        <v>1154.7554400000001</v>
      </c>
      <c r="O10" s="43">
        <f t="shared" si="4"/>
        <v>1515</v>
      </c>
      <c r="P10" s="37"/>
      <c r="Q10" s="37"/>
      <c r="R10" s="37"/>
    </row>
    <row r="11" spans="1:18" x14ac:dyDescent="0.4">
      <c r="A11" s="7">
        <v>3</v>
      </c>
      <c r="B11" s="76"/>
      <c r="C11" s="77"/>
      <c r="D11" s="78"/>
      <c r="E11" s="47"/>
      <c r="F11" s="79"/>
      <c r="G11" s="20" t="str">
        <f t="shared" si="2"/>
        <v/>
      </c>
      <c r="H11" s="20" t="str">
        <f t="shared" si="0"/>
        <v/>
      </c>
      <c r="I11" s="20" t="str">
        <f t="shared" si="0"/>
        <v/>
      </c>
      <c r="J11" s="41">
        <f t="shared" si="3"/>
        <v>3035.5002527999995</v>
      </c>
      <c r="K11" s="42">
        <f t="shared" si="3"/>
        <v>3057.5626631999999</v>
      </c>
      <c r="L11" s="43">
        <f t="shared" si="3"/>
        <v>3075.45</v>
      </c>
      <c r="M11" s="41" t="str">
        <f t="shared" si="4"/>
        <v/>
      </c>
      <c r="N11" s="42" t="str">
        <f t="shared" si="4"/>
        <v/>
      </c>
      <c r="O11" s="43" t="str">
        <f t="shared" si="4"/>
        <v/>
      </c>
      <c r="P11" s="37"/>
      <c r="Q11" s="37"/>
      <c r="R11" s="37"/>
    </row>
    <row r="12" spans="1:18" x14ac:dyDescent="0.4">
      <c r="A12" s="7">
        <v>4</v>
      </c>
      <c r="B12" s="76"/>
      <c r="C12" s="77"/>
      <c r="D12" s="78"/>
      <c r="E12" s="47"/>
      <c r="F12" s="79"/>
      <c r="G12" s="20" t="str">
        <f t="shared" si="2"/>
        <v/>
      </c>
      <c r="H12" s="20" t="str">
        <f t="shared" si="0"/>
        <v/>
      </c>
      <c r="I12" s="20" t="str">
        <f t="shared" si="0"/>
        <v/>
      </c>
      <c r="J12" s="41" t="str">
        <f t="shared" si="3"/>
        <v/>
      </c>
      <c r="K12" s="42" t="str">
        <f t="shared" si="3"/>
        <v/>
      </c>
      <c r="L12" s="43" t="str">
        <f t="shared" si="3"/>
        <v/>
      </c>
      <c r="M12" s="41" t="str">
        <f t="shared" si="4"/>
        <v/>
      </c>
      <c r="N12" s="42" t="str">
        <f t="shared" si="4"/>
        <v/>
      </c>
      <c r="O12" s="43" t="str">
        <f t="shared" si="4"/>
        <v/>
      </c>
      <c r="P12" s="37"/>
      <c r="Q12" s="37"/>
      <c r="R12" s="37"/>
    </row>
    <row r="13" spans="1:18" x14ac:dyDescent="0.4">
      <c r="A13" s="7">
        <v>5</v>
      </c>
      <c r="B13" s="76"/>
      <c r="C13" s="77"/>
      <c r="D13" s="78"/>
      <c r="E13" s="47"/>
      <c r="F13" s="79"/>
      <c r="G13" s="20" t="str">
        <f t="shared" si="2"/>
        <v/>
      </c>
      <c r="H13" s="20" t="str">
        <f t="shared" si="0"/>
        <v/>
      </c>
      <c r="I13" s="20" t="str">
        <f t="shared" si="0"/>
        <v/>
      </c>
      <c r="J13" s="41" t="str">
        <f t="shared" si="3"/>
        <v/>
      </c>
      <c r="K13" s="42" t="str">
        <f t="shared" si="3"/>
        <v/>
      </c>
      <c r="L13" s="43" t="str">
        <f t="shared" si="3"/>
        <v/>
      </c>
      <c r="M13" s="41" t="str">
        <f t="shared" si="4"/>
        <v/>
      </c>
      <c r="N13" s="42" t="str">
        <f t="shared" si="4"/>
        <v/>
      </c>
      <c r="O13" s="43" t="str">
        <f t="shared" si="4"/>
        <v/>
      </c>
      <c r="P13" s="37"/>
      <c r="Q13" s="37"/>
      <c r="R13" s="37"/>
    </row>
    <row r="14" spans="1:18" x14ac:dyDescent="0.4">
      <c r="A14" s="7">
        <v>6</v>
      </c>
      <c r="B14" s="76"/>
      <c r="C14" s="77"/>
      <c r="D14" s="78"/>
      <c r="E14" s="47"/>
      <c r="F14" s="79"/>
      <c r="G14" s="20" t="str">
        <f t="shared" si="2"/>
        <v/>
      </c>
      <c r="H14" s="20" t="str">
        <f t="shared" si="0"/>
        <v/>
      </c>
      <c r="I14" s="20" t="str">
        <f t="shared" si="0"/>
        <v/>
      </c>
      <c r="J14" s="41" t="str">
        <f t="shared" si="3"/>
        <v/>
      </c>
      <c r="K14" s="42" t="str">
        <f t="shared" si="3"/>
        <v/>
      </c>
      <c r="L14" s="43" t="str">
        <f t="shared" si="3"/>
        <v/>
      </c>
      <c r="M14" s="41" t="str">
        <f t="shared" si="4"/>
        <v/>
      </c>
      <c r="N14" s="42" t="str">
        <f t="shared" si="4"/>
        <v/>
      </c>
      <c r="O14" s="43" t="str">
        <f t="shared" si="4"/>
        <v/>
      </c>
      <c r="P14" s="37"/>
      <c r="Q14" s="37"/>
      <c r="R14" s="37"/>
    </row>
    <row r="15" spans="1:18" x14ac:dyDescent="0.4">
      <c r="A15" s="7">
        <v>7</v>
      </c>
      <c r="B15" s="76"/>
      <c r="C15" s="77"/>
      <c r="D15" s="78"/>
      <c r="E15" s="47"/>
      <c r="F15" s="79"/>
      <c r="G15" s="20" t="str">
        <f t="shared" si="2"/>
        <v/>
      </c>
      <c r="H15" s="20" t="str">
        <f t="shared" si="0"/>
        <v/>
      </c>
      <c r="I15" s="20" t="str">
        <f t="shared" si="0"/>
        <v/>
      </c>
      <c r="J15" s="41" t="str">
        <f t="shared" si="3"/>
        <v/>
      </c>
      <c r="K15" s="42" t="str">
        <f t="shared" si="3"/>
        <v/>
      </c>
      <c r="L15" s="43" t="str">
        <f t="shared" si="3"/>
        <v/>
      </c>
      <c r="M15" s="41" t="str">
        <f t="shared" si="4"/>
        <v/>
      </c>
      <c r="N15" s="42" t="str">
        <f t="shared" si="4"/>
        <v/>
      </c>
      <c r="O15" s="43" t="str">
        <f t="shared" si="4"/>
        <v/>
      </c>
      <c r="P15" s="37"/>
      <c r="Q15" s="37"/>
      <c r="R15" s="37"/>
    </row>
    <row r="16" spans="1:18" x14ac:dyDescent="0.4">
      <c r="A16" s="7">
        <v>8</v>
      </c>
      <c r="B16" s="76"/>
      <c r="C16" s="77"/>
      <c r="D16" s="78"/>
      <c r="E16" s="47"/>
      <c r="F16" s="79"/>
      <c r="G16" s="20" t="str">
        <f t="shared" si="2"/>
        <v/>
      </c>
      <c r="H16" s="20" t="str">
        <f t="shared" si="0"/>
        <v/>
      </c>
      <c r="I16" s="20" t="str">
        <f t="shared" si="0"/>
        <v/>
      </c>
      <c r="J16" s="41" t="str">
        <f t="shared" si="3"/>
        <v/>
      </c>
      <c r="K16" s="42" t="str">
        <f t="shared" si="3"/>
        <v/>
      </c>
      <c r="L16" s="43" t="str">
        <f t="shared" si="3"/>
        <v/>
      </c>
      <c r="M16" s="41" t="str">
        <f t="shared" si="4"/>
        <v/>
      </c>
      <c r="N16" s="42" t="str">
        <f t="shared" si="4"/>
        <v/>
      </c>
      <c r="O16" s="43" t="str">
        <f t="shared" si="4"/>
        <v/>
      </c>
      <c r="P16" s="37"/>
      <c r="Q16" s="37"/>
      <c r="R16" s="37"/>
    </row>
    <row r="17" spans="1:18" x14ac:dyDescent="0.4">
      <c r="A17" s="7">
        <v>9</v>
      </c>
      <c r="B17" s="76"/>
      <c r="C17" s="77"/>
      <c r="D17" s="78"/>
      <c r="E17" s="47"/>
      <c r="F17" s="79"/>
      <c r="G17" s="20" t="str">
        <f t="shared" si="2"/>
        <v/>
      </c>
      <c r="H17" s="20" t="str">
        <f t="shared" si="0"/>
        <v/>
      </c>
      <c r="I17" s="20" t="str">
        <f t="shared" si="0"/>
        <v/>
      </c>
      <c r="J17" s="41" t="str">
        <f t="shared" si="3"/>
        <v/>
      </c>
      <c r="K17" s="42" t="str">
        <f t="shared" si="3"/>
        <v/>
      </c>
      <c r="L17" s="43" t="str">
        <f t="shared" si="3"/>
        <v/>
      </c>
      <c r="M17" s="41" t="str">
        <f t="shared" si="4"/>
        <v/>
      </c>
      <c r="N17" s="42" t="str">
        <f t="shared" si="4"/>
        <v/>
      </c>
      <c r="O17" s="43" t="str">
        <f t="shared" si="4"/>
        <v/>
      </c>
      <c r="P17" s="37"/>
      <c r="Q17" s="37"/>
      <c r="R17" s="37"/>
    </row>
    <row r="18" spans="1:18" x14ac:dyDescent="0.4">
      <c r="A18" s="7">
        <v>10</v>
      </c>
      <c r="B18" s="76"/>
      <c r="C18" s="77"/>
      <c r="D18" s="78"/>
      <c r="E18" s="47"/>
      <c r="F18" s="79"/>
      <c r="G18" s="20" t="str">
        <f t="shared" si="2"/>
        <v/>
      </c>
      <c r="H18" s="20" t="str">
        <f t="shared" si="0"/>
        <v/>
      </c>
      <c r="I18" s="20" t="str">
        <f t="shared" si="0"/>
        <v/>
      </c>
      <c r="J18" s="41" t="str">
        <f t="shared" si="3"/>
        <v/>
      </c>
      <c r="K18" s="42" t="str">
        <f t="shared" si="3"/>
        <v/>
      </c>
      <c r="L18" s="43" t="str">
        <f t="shared" si="3"/>
        <v/>
      </c>
      <c r="M18" s="41" t="str">
        <f t="shared" si="4"/>
        <v/>
      </c>
      <c r="N18" s="42" t="str">
        <f t="shared" si="4"/>
        <v/>
      </c>
      <c r="O18" s="43" t="str">
        <f t="shared" si="4"/>
        <v/>
      </c>
      <c r="P18" s="37"/>
      <c r="Q18" s="37"/>
      <c r="R18" s="37"/>
    </row>
    <row r="19" spans="1:18" x14ac:dyDescent="0.4">
      <c r="A19" s="7">
        <v>11</v>
      </c>
      <c r="B19" s="76"/>
      <c r="C19" s="77"/>
      <c r="D19" s="78"/>
      <c r="E19" s="47"/>
      <c r="F19" s="79"/>
      <c r="G19" s="20" t="str">
        <f t="shared" si="2"/>
        <v/>
      </c>
      <c r="H19" s="20" t="str">
        <f t="shared" si="0"/>
        <v/>
      </c>
      <c r="I19" s="20" t="str">
        <f t="shared" si="0"/>
        <v/>
      </c>
      <c r="J19" s="41" t="str">
        <f t="shared" si="3"/>
        <v/>
      </c>
      <c r="K19" s="42" t="str">
        <f t="shared" si="3"/>
        <v/>
      </c>
      <c r="L19" s="43" t="str">
        <f t="shared" si="3"/>
        <v/>
      </c>
      <c r="M19" s="41" t="str">
        <f t="shared" si="4"/>
        <v/>
      </c>
      <c r="N19" s="42" t="str">
        <f t="shared" si="4"/>
        <v/>
      </c>
      <c r="O19" s="43" t="str">
        <f t="shared" si="4"/>
        <v/>
      </c>
      <c r="P19" s="37"/>
      <c r="Q19" s="37"/>
      <c r="R19" s="37"/>
    </row>
    <row r="20" spans="1:18" x14ac:dyDescent="0.4">
      <c r="A20" s="7">
        <v>12</v>
      </c>
      <c r="B20" s="76"/>
      <c r="C20" s="77"/>
      <c r="D20" s="78"/>
      <c r="E20" s="47"/>
      <c r="F20" s="79"/>
      <c r="G20" s="20" t="str">
        <f t="shared" si="2"/>
        <v/>
      </c>
      <c r="H20" s="20" t="str">
        <f t="shared" si="0"/>
        <v/>
      </c>
      <c r="I20" s="20" t="str">
        <f t="shared" si="0"/>
        <v/>
      </c>
      <c r="J20" s="41" t="str">
        <f t="shared" si="3"/>
        <v/>
      </c>
      <c r="K20" s="42" t="str">
        <f t="shared" si="3"/>
        <v/>
      </c>
      <c r="L20" s="43" t="str">
        <f t="shared" si="3"/>
        <v/>
      </c>
      <c r="M20" s="41" t="str">
        <f t="shared" si="4"/>
        <v/>
      </c>
      <c r="N20" s="42" t="str">
        <f t="shared" si="4"/>
        <v/>
      </c>
      <c r="O20" s="43" t="str">
        <f t="shared" si="4"/>
        <v/>
      </c>
      <c r="P20" s="37"/>
      <c r="Q20" s="37"/>
      <c r="R20" s="37"/>
    </row>
    <row r="21" spans="1:18" x14ac:dyDescent="0.4">
      <c r="A21" s="7">
        <v>13</v>
      </c>
      <c r="B21" s="76"/>
      <c r="C21" s="77"/>
      <c r="D21" s="78"/>
      <c r="E21" s="47"/>
      <c r="F21" s="79"/>
      <c r="G21" s="20" t="str">
        <f t="shared" si="2"/>
        <v/>
      </c>
      <c r="H21" s="20" t="str">
        <f t="shared" si="0"/>
        <v/>
      </c>
      <c r="I21" s="20" t="str">
        <f t="shared" si="0"/>
        <v/>
      </c>
      <c r="J21" s="41" t="str">
        <f t="shared" si="3"/>
        <v/>
      </c>
      <c r="K21" s="42" t="str">
        <f t="shared" si="3"/>
        <v/>
      </c>
      <c r="L21" s="43" t="str">
        <f t="shared" si="3"/>
        <v/>
      </c>
      <c r="M21" s="41" t="str">
        <f t="shared" si="4"/>
        <v/>
      </c>
      <c r="N21" s="42" t="str">
        <f t="shared" si="4"/>
        <v/>
      </c>
      <c r="O21" s="43" t="str">
        <f t="shared" si="4"/>
        <v/>
      </c>
      <c r="P21" s="37"/>
      <c r="Q21" s="37"/>
      <c r="R21" s="37"/>
    </row>
    <row r="22" spans="1:18" x14ac:dyDescent="0.4">
      <c r="A22" s="7">
        <v>14</v>
      </c>
      <c r="B22" s="76"/>
      <c r="C22" s="77"/>
      <c r="D22" s="78"/>
      <c r="E22" s="47"/>
      <c r="F22" s="79"/>
      <c r="G22" s="20" t="str">
        <f t="shared" si="2"/>
        <v/>
      </c>
      <c r="H22" s="20" t="str">
        <f t="shared" si="0"/>
        <v/>
      </c>
      <c r="I22" s="20" t="str">
        <f t="shared" si="0"/>
        <v/>
      </c>
      <c r="J22" s="41" t="str">
        <f t="shared" si="3"/>
        <v/>
      </c>
      <c r="K22" s="42" t="str">
        <f t="shared" si="3"/>
        <v/>
      </c>
      <c r="L22" s="43" t="str">
        <f t="shared" si="3"/>
        <v/>
      </c>
      <c r="M22" s="41" t="str">
        <f t="shared" si="4"/>
        <v/>
      </c>
      <c r="N22" s="42" t="str">
        <f t="shared" si="4"/>
        <v/>
      </c>
      <c r="O22" s="43" t="str">
        <f t="shared" si="4"/>
        <v/>
      </c>
      <c r="P22" s="37"/>
      <c r="Q22" s="37"/>
      <c r="R22" s="37"/>
    </row>
    <row r="23" spans="1:18" x14ac:dyDescent="0.4">
      <c r="A23" s="7">
        <v>15</v>
      </c>
      <c r="B23" s="76"/>
      <c r="C23" s="77"/>
      <c r="D23" s="78"/>
      <c r="E23" s="47"/>
      <c r="F23" s="79"/>
      <c r="G23" s="20" t="str">
        <f t="shared" si="2"/>
        <v/>
      </c>
      <c r="H23" s="20" t="str">
        <f t="shared" si="0"/>
        <v/>
      </c>
      <c r="I23" s="20" t="str">
        <f t="shared" si="0"/>
        <v/>
      </c>
      <c r="J23" s="41" t="str">
        <f t="shared" si="3"/>
        <v/>
      </c>
      <c r="K23" s="42" t="str">
        <f t="shared" si="3"/>
        <v/>
      </c>
      <c r="L23" s="43" t="str">
        <f t="shared" si="3"/>
        <v/>
      </c>
      <c r="M23" s="41" t="str">
        <f t="shared" si="4"/>
        <v/>
      </c>
      <c r="N23" s="42" t="str">
        <f t="shared" si="4"/>
        <v/>
      </c>
      <c r="O23" s="43" t="str">
        <f t="shared" si="4"/>
        <v/>
      </c>
      <c r="P23" s="37"/>
      <c r="Q23" s="37"/>
      <c r="R23" s="37"/>
    </row>
    <row r="24" spans="1:18" x14ac:dyDescent="0.4">
      <c r="A24" s="7">
        <v>16</v>
      </c>
      <c r="B24" s="76"/>
      <c r="C24" s="77"/>
      <c r="D24" s="78"/>
      <c r="E24" s="47"/>
      <c r="F24" s="79"/>
      <c r="G24" s="20" t="str">
        <f t="shared" si="2"/>
        <v/>
      </c>
      <c r="H24" s="20" t="str">
        <f t="shared" si="0"/>
        <v/>
      </c>
      <c r="I24" s="20" t="str">
        <f t="shared" si="0"/>
        <v/>
      </c>
      <c r="J24" s="41" t="str">
        <f t="shared" si="3"/>
        <v/>
      </c>
      <c r="K24" s="42" t="str">
        <f t="shared" si="3"/>
        <v/>
      </c>
      <c r="L24" s="43" t="str">
        <f t="shared" si="3"/>
        <v/>
      </c>
      <c r="M24" s="41" t="str">
        <f t="shared" si="4"/>
        <v/>
      </c>
      <c r="N24" s="42" t="str">
        <f t="shared" si="4"/>
        <v/>
      </c>
      <c r="O24" s="43" t="str">
        <f t="shared" si="4"/>
        <v/>
      </c>
      <c r="P24" s="37"/>
      <c r="Q24" s="37"/>
      <c r="R24" s="37"/>
    </row>
    <row r="25" spans="1:18" x14ac:dyDescent="0.4">
      <c r="A25" s="7">
        <v>17</v>
      </c>
      <c r="B25" s="76"/>
      <c r="C25" s="77"/>
      <c r="D25" s="78"/>
      <c r="E25" s="47"/>
      <c r="F25" s="79"/>
      <c r="G25" s="20" t="str">
        <f t="shared" si="2"/>
        <v/>
      </c>
      <c r="H25" s="20" t="str">
        <f t="shared" si="2"/>
        <v/>
      </c>
      <c r="I25" s="20" t="str">
        <f t="shared" si="2"/>
        <v/>
      </c>
      <c r="J25" s="41" t="str">
        <f t="shared" si="3"/>
        <v/>
      </c>
      <c r="K25" s="42" t="str">
        <f t="shared" si="3"/>
        <v/>
      </c>
      <c r="L25" s="43" t="str">
        <f t="shared" si="3"/>
        <v/>
      </c>
      <c r="M25" s="41" t="str">
        <f t="shared" si="4"/>
        <v/>
      </c>
      <c r="N25" s="42" t="str">
        <f t="shared" si="4"/>
        <v/>
      </c>
      <c r="O25" s="43" t="str">
        <f t="shared" si="4"/>
        <v/>
      </c>
      <c r="P25" s="37"/>
      <c r="Q25" s="37"/>
      <c r="R25" s="37"/>
    </row>
    <row r="26" spans="1:18" x14ac:dyDescent="0.4">
      <c r="A26" s="7">
        <v>18</v>
      </c>
      <c r="B26" s="76"/>
      <c r="C26" s="77"/>
      <c r="D26" s="78"/>
      <c r="E26" s="47"/>
      <c r="F26" s="79"/>
      <c r="G26" s="20" t="str">
        <f t="shared" ref="G26:I41" si="5">IF(D26="","",G25+M26)</f>
        <v/>
      </c>
      <c r="H26" s="20" t="str">
        <f t="shared" si="5"/>
        <v/>
      </c>
      <c r="I26" s="20" t="str">
        <f t="shared" si="5"/>
        <v/>
      </c>
      <c r="J26" s="41" t="str">
        <f t="shared" ref="J26:L58" si="6">IF(G25="","",G25*0.03)</f>
        <v/>
      </c>
      <c r="K26" s="42" t="str">
        <f t="shared" si="6"/>
        <v/>
      </c>
      <c r="L26" s="43" t="str">
        <f t="shared" si="6"/>
        <v/>
      </c>
      <c r="M26" s="41" t="str">
        <f t="shared" ref="M26:O58" si="7">IF(D26="","",J26*D26)</f>
        <v/>
      </c>
      <c r="N26" s="42" t="str">
        <f t="shared" si="7"/>
        <v/>
      </c>
      <c r="O26" s="43" t="str">
        <f t="shared" si="7"/>
        <v/>
      </c>
      <c r="P26" s="37"/>
      <c r="Q26" s="37"/>
      <c r="R26" s="37"/>
    </row>
    <row r="27" spans="1:18" x14ac:dyDescent="0.4">
      <c r="A27" s="7">
        <v>19</v>
      </c>
      <c r="B27" s="76"/>
      <c r="C27" s="77"/>
      <c r="D27" s="78"/>
      <c r="E27" s="47"/>
      <c r="F27" s="79"/>
      <c r="G27" s="20" t="str">
        <f t="shared" si="5"/>
        <v/>
      </c>
      <c r="H27" s="20" t="str">
        <f t="shared" si="5"/>
        <v/>
      </c>
      <c r="I27" s="20" t="str">
        <f t="shared" si="5"/>
        <v/>
      </c>
      <c r="J27" s="41" t="str">
        <f t="shared" si="6"/>
        <v/>
      </c>
      <c r="K27" s="42" t="str">
        <f t="shared" si="6"/>
        <v/>
      </c>
      <c r="L27" s="43" t="str">
        <f t="shared" si="6"/>
        <v/>
      </c>
      <c r="M27" s="41" t="str">
        <f t="shared" si="7"/>
        <v/>
      </c>
      <c r="N27" s="42" t="str">
        <f t="shared" si="7"/>
        <v/>
      </c>
      <c r="O27" s="43" t="str">
        <f t="shared" si="7"/>
        <v/>
      </c>
      <c r="P27" s="37"/>
      <c r="Q27" s="37"/>
      <c r="R27" s="37"/>
    </row>
    <row r="28" spans="1:18" x14ac:dyDescent="0.4">
      <c r="A28" s="7">
        <v>20</v>
      </c>
      <c r="B28" s="76"/>
      <c r="C28" s="77"/>
      <c r="D28" s="78"/>
      <c r="E28" s="47"/>
      <c r="F28" s="79"/>
      <c r="G28" s="20" t="str">
        <f t="shared" si="5"/>
        <v/>
      </c>
      <c r="H28" s="20" t="str">
        <f t="shared" si="5"/>
        <v/>
      </c>
      <c r="I28" s="20" t="str">
        <f t="shared" si="5"/>
        <v/>
      </c>
      <c r="J28" s="41" t="str">
        <f t="shared" si="6"/>
        <v/>
      </c>
      <c r="K28" s="42" t="str">
        <f t="shared" si="6"/>
        <v/>
      </c>
      <c r="L28" s="43" t="str">
        <f t="shared" si="6"/>
        <v/>
      </c>
      <c r="M28" s="41" t="str">
        <f t="shared" si="7"/>
        <v/>
      </c>
      <c r="N28" s="42" t="str">
        <f t="shared" si="7"/>
        <v/>
      </c>
      <c r="O28" s="43" t="str">
        <f t="shared" si="7"/>
        <v/>
      </c>
      <c r="P28" s="37"/>
      <c r="Q28" s="37"/>
      <c r="R28" s="37"/>
    </row>
    <row r="29" spans="1:18" x14ac:dyDescent="0.4">
      <c r="A29" s="7">
        <v>21</v>
      </c>
      <c r="B29" s="76"/>
      <c r="C29" s="77"/>
      <c r="D29" s="78"/>
      <c r="E29" s="47"/>
      <c r="F29" s="79"/>
      <c r="G29" s="20" t="str">
        <f t="shared" si="5"/>
        <v/>
      </c>
      <c r="H29" s="20" t="str">
        <f t="shared" si="5"/>
        <v/>
      </c>
      <c r="I29" s="20" t="str">
        <f t="shared" si="5"/>
        <v/>
      </c>
      <c r="J29" s="41" t="str">
        <f t="shared" si="6"/>
        <v/>
      </c>
      <c r="K29" s="42" t="str">
        <f t="shared" si="6"/>
        <v/>
      </c>
      <c r="L29" s="43" t="str">
        <f t="shared" si="6"/>
        <v/>
      </c>
      <c r="M29" s="41" t="str">
        <f t="shared" si="7"/>
        <v/>
      </c>
      <c r="N29" s="42" t="str">
        <f t="shared" si="7"/>
        <v/>
      </c>
      <c r="O29" s="43" t="str">
        <f t="shared" si="7"/>
        <v/>
      </c>
      <c r="P29" s="37"/>
      <c r="Q29" s="37"/>
      <c r="R29" s="37"/>
    </row>
    <row r="30" spans="1:18" x14ac:dyDescent="0.4">
      <c r="A30" s="7">
        <v>22</v>
      </c>
      <c r="B30" s="76"/>
      <c r="C30" s="77"/>
      <c r="D30" s="78"/>
      <c r="E30" s="47"/>
      <c r="F30" s="79"/>
      <c r="G30" s="20" t="str">
        <f t="shared" si="5"/>
        <v/>
      </c>
      <c r="H30" s="20" t="str">
        <f t="shared" si="5"/>
        <v/>
      </c>
      <c r="I30" s="20" t="str">
        <f t="shared" si="5"/>
        <v/>
      </c>
      <c r="J30" s="41" t="str">
        <f t="shared" si="6"/>
        <v/>
      </c>
      <c r="K30" s="42" t="str">
        <f t="shared" si="6"/>
        <v/>
      </c>
      <c r="L30" s="43" t="str">
        <f t="shared" si="6"/>
        <v/>
      </c>
      <c r="M30" s="41" t="str">
        <f t="shared" si="7"/>
        <v/>
      </c>
      <c r="N30" s="42" t="str">
        <f t="shared" si="7"/>
        <v/>
      </c>
      <c r="O30" s="43" t="str">
        <f t="shared" si="7"/>
        <v/>
      </c>
      <c r="P30" s="37"/>
      <c r="Q30" s="37"/>
      <c r="R30" s="37"/>
    </row>
    <row r="31" spans="1:18" x14ac:dyDescent="0.4">
      <c r="A31" s="7">
        <v>23</v>
      </c>
      <c r="B31" s="76"/>
      <c r="C31" s="77"/>
      <c r="D31" s="78"/>
      <c r="E31" s="47"/>
      <c r="F31" s="79"/>
      <c r="G31" s="20" t="str">
        <f t="shared" si="5"/>
        <v/>
      </c>
      <c r="H31" s="20" t="str">
        <f t="shared" si="5"/>
        <v/>
      </c>
      <c r="I31" s="20" t="str">
        <f t="shared" si="5"/>
        <v/>
      </c>
      <c r="J31" s="41" t="str">
        <f t="shared" si="6"/>
        <v/>
      </c>
      <c r="K31" s="42" t="str">
        <f t="shared" si="6"/>
        <v/>
      </c>
      <c r="L31" s="43" t="str">
        <f t="shared" si="6"/>
        <v/>
      </c>
      <c r="M31" s="41" t="str">
        <f t="shared" si="7"/>
        <v/>
      </c>
      <c r="N31" s="42" t="str">
        <f t="shared" si="7"/>
        <v/>
      </c>
      <c r="O31" s="43" t="str">
        <f t="shared" si="7"/>
        <v/>
      </c>
      <c r="P31" s="37"/>
      <c r="Q31" s="37"/>
      <c r="R31" s="37"/>
    </row>
    <row r="32" spans="1:18" x14ac:dyDescent="0.4">
      <c r="A32" s="7">
        <v>24</v>
      </c>
      <c r="B32" s="76"/>
      <c r="C32" s="77"/>
      <c r="D32" s="78"/>
      <c r="E32" s="47"/>
      <c r="F32" s="79"/>
      <c r="G32" s="20" t="str">
        <f t="shared" si="5"/>
        <v/>
      </c>
      <c r="H32" s="20" t="str">
        <f t="shared" si="5"/>
        <v/>
      </c>
      <c r="I32" s="20" t="str">
        <f t="shared" si="5"/>
        <v/>
      </c>
      <c r="J32" s="41" t="str">
        <f t="shared" si="6"/>
        <v/>
      </c>
      <c r="K32" s="42" t="str">
        <f t="shared" si="6"/>
        <v/>
      </c>
      <c r="L32" s="43" t="str">
        <f t="shared" si="6"/>
        <v/>
      </c>
      <c r="M32" s="41" t="str">
        <f t="shared" si="7"/>
        <v/>
      </c>
      <c r="N32" s="42" t="str">
        <f t="shared" si="7"/>
        <v/>
      </c>
      <c r="O32" s="43" t="str">
        <f t="shared" si="7"/>
        <v/>
      </c>
      <c r="P32" s="37"/>
      <c r="Q32" s="37"/>
      <c r="R32" s="37"/>
    </row>
    <row r="33" spans="1:18" x14ac:dyDescent="0.4">
      <c r="A33" s="7">
        <v>25</v>
      </c>
      <c r="B33" s="76"/>
      <c r="C33" s="77"/>
      <c r="D33" s="78"/>
      <c r="E33" s="47"/>
      <c r="F33" s="79"/>
      <c r="G33" s="20" t="str">
        <f t="shared" si="5"/>
        <v/>
      </c>
      <c r="H33" s="20" t="str">
        <f t="shared" si="5"/>
        <v/>
      </c>
      <c r="I33" s="20" t="str">
        <f t="shared" si="5"/>
        <v/>
      </c>
      <c r="J33" s="41" t="str">
        <f t="shared" si="6"/>
        <v/>
      </c>
      <c r="K33" s="42" t="str">
        <f t="shared" si="6"/>
        <v/>
      </c>
      <c r="L33" s="43" t="str">
        <f t="shared" si="6"/>
        <v/>
      </c>
      <c r="M33" s="41" t="str">
        <f t="shared" si="7"/>
        <v/>
      </c>
      <c r="N33" s="42" t="str">
        <f t="shared" si="7"/>
        <v/>
      </c>
      <c r="O33" s="43" t="str">
        <f t="shared" si="7"/>
        <v/>
      </c>
      <c r="P33" s="37"/>
      <c r="Q33" s="37"/>
      <c r="R33" s="37"/>
    </row>
    <row r="34" spans="1:18" x14ac:dyDescent="0.4">
      <c r="A34" s="7">
        <v>26</v>
      </c>
      <c r="B34" s="76"/>
      <c r="C34" s="77"/>
      <c r="D34" s="78"/>
      <c r="E34" s="47"/>
      <c r="F34" s="79"/>
      <c r="G34" s="20" t="str">
        <f t="shared" si="5"/>
        <v/>
      </c>
      <c r="H34" s="20" t="str">
        <f t="shared" si="5"/>
        <v/>
      </c>
      <c r="I34" s="20" t="str">
        <f t="shared" si="5"/>
        <v/>
      </c>
      <c r="J34" s="41" t="str">
        <f t="shared" si="6"/>
        <v/>
      </c>
      <c r="K34" s="42" t="str">
        <f t="shared" si="6"/>
        <v/>
      </c>
      <c r="L34" s="43" t="str">
        <f t="shared" si="6"/>
        <v/>
      </c>
      <c r="M34" s="41" t="str">
        <f t="shared" si="7"/>
        <v/>
      </c>
      <c r="N34" s="42" t="str">
        <f t="shared" si="7"/>
        <v/>
      </c>
      <c r="O34" s="43" t="str">
        <f t="shared" si="7"/>
        <v/>
      </c>
      <c r="P34" s="37"/>
      <c r="Q34" s="37"/>
      <c r="R34" s="37"/>
    </row>
    <row r="35" spans="1:18" x14ac:dyDescent="0.4">
      <c r="A35" s="7">
        <v>27</v>
      </c>
      <c r="B35" s="76"/>
      <c r="C35" s="77"/>
      <c r="D35" s="78"/>
      <c r="E35" s="47"/>
      <c r="F35" s="79"/>
      <c r="G35" s="20" t="str">
        <f t="shared" si="5"/>
        <v/>
      </c>
      <c r="H35" s="20" t="str">
        <f t="shared" si="5"/>
        <v/>
      </c>
      <c r="I35" s="20" t="str">
        <f t="shared" si="5"/>
        <v/>
      </c>
      <c r="J35" s="41" t="str">
        <f t="shared" si="6"/>
        <v/>
      </c>
      <c r="K35" s="42" t="str">
        <f t="shared" si="6"/>
        <v/>
      </c>
      <c r="L35" s="43" t="str">
        <f t="shared" si="6"/>
        <v/>
      </c>
      <c r="M35" s="41" t="str">
        <f t="shared" si="7"/>
        <v/>
      </c>
      <c r="N35" s="42" t="str">
        <f t="shared" si="7"/>
        <v/>
      </c>
      <c r="O35" s="43" t="str">
        <f t="shared" si="7"/>
        <v/>
      </c>
      <c r="P35" s="37"/>
      <c r="Q35" s="37"/>
      <c r="R35" s="37"/>
    </row>
    <row r="36" spans="1:18" x14ac:dyDescent="0.4">
      <c r="A36" s="7">
        <v>28</v>
      </c>
      <c r="B36" s="76"/>
      <c r="C36" s="77"/>
      <c r="D36" s="78"/>
      <c r="E36" s="47"/>
      <c r="F36" s="79"/>
      <c r="G36" s="20" t="str">
        <f t="shared" si="5"/>
        <v/>
      </c>
      <c r="H36" s="20" t="str">
        <f t="shared" si="5"/>
        <v/>
      </c>
      <c r="I36" s="20" t="str">
        <f t="shared" si="5"/>
        <v/>
      </c>
      <c r="J36" s="41" t="str">
        <f t="shared" si="6"/>
        <v/>
      </c>
      <c r="K36" s="42" t="str">
        <f t="shared" si="6"/>
        <v/>
      </c>
      <c r="L36" s="43" t="str">
        <f t="shared" si="6"/>
        <v/>
      </c>
      <c r="M36" s="41" t="str">
        <f t="shared" si="7"/>
        <v/>
      </c>
      <c r="N36" s="42" t="str">
        <f t="shared" si="7"/>
        <v/>
      </c>
      <c r="O36" s="43" t="str">
        <f t="shared" si="7"/>
        <v/>
      </c>
      <c r="P36" s="37"/>
      <c r="Q36" s="37"/>
      <c r="R36" s="37"/>
    </row>
    <row r="37" spans="1:18" x14ac:dyDescent="0.4">
      <c r="A37" s="7">
        <v>29</v>
      </c>
      <c r="B37" s="76"/>
      <c r="C37" s="77"/>
      <c r="D37" s="78"/>
      <c r="E37" s="47"/>
      <c r="F37" s="79"/>
      <c r="G37" s="20" t="str">
        <f t="shared" si="5"/>
        <v/>
      </c>
      <c r="H37" s="20" t="str">
        <f t="shared" si="5"/>
        <v/>
      </c>
      <c r="I37" s="20" t="str">
        <f t="shared" si="5"/>
        <v/>
      </c>
      <c r="J37" s="41" t="str">
        <f t="shared" si="6"/>
        <v/>
      </c>
      <c r="K37" s="42" t="str">
        <f t="shared" si="6"/>
        <v/>
      </c>
      <c r="L37" s="43" t="str">
        <f t="shared" si="6"/>
        <v/>
      </c>
      <c r="M37" s="41" t="str">
        <f t="shared" si="7"/>
        <v/>
      </c>
      <c r="N37" s="42" t="str">
        <f t="shared" si="7"/>
        <v/>
      </c>
      <c r="O37" s="43" t="str">
        <f t="shared" si="7"/>
        <v/>
      </c>
      <c r="P37" s="37"/>
      <c r="Q37" s="37"/>
      <c r="R37" s="37"/>
    </row>
    <row r="38" spans="1:18" x14ac:dyDescent="0.4">
      <c r="A38" s="7">
        <v>30</v>
      </c>
      <c r="B38" s="76"/>
      <c r="C38" s="77"/>
      <c r="D38" s="78"/>
      <c r="E38" s="47"/>
      <c r="F38" s="79"/>
      <c r="G38" s="20" t="str">
        <f t="shared" si="5"/>
        <v/>
      </c>
      <c r="H38" s="20" t="str">
        <f t="shared" si="5"/>
        <v/>
      </c>
      <c r="I38" s="20" t="str">
        <f t="shared" si="5"/>
        <v/>
      </c>
      <c r="J38" s="41" t="str">
        <f t="shared" si="6"/>
        <v/>
      </c>
      <c r="K38" s="42" t="str">
        <f t="shared" si="6"/>
        <v/>
      </c>
      <c r="L38" s="43" t="str">
        <f t="shared" si="6"/>
        <v/>
      </c>
      <c r="M38" s="41" t="str">
        <f t="shared" si="7"/>
        <v/>
      </c>
      <c r="N38" s="42" t="str">
        <f t="shared" si="7"/>
        <v/>
      </c>
      <c r="O38" s="43" t="str">
        <f t="shared" si="7"/>
        <v/>
      </c>
      <c r="P38" s="37"/>
      <c r="Q38" s="37"/>
      <c r="R38" s="37"/>
    </row>
    <row r="39" spans="1:18" x14ac:dyDescent="0.4">
      <c r="A39" s="7">
        <v>31</v>
      </c>
      <c r="B39" s="76"/>
      <c r="C39" s="77"/>
      <c r="D39" s="78"/>
      <c r="E39" s="47"/>
      <c r="F39" s="79"/>
      <c r="G39" s="20" t="str">
        <f t="shared" si="5"/>
        <v/>
      </c>
      <c r="H39" s="20" t="str">
        <f t="shared" si="5"/>
        <v/>
      </c>
      <c r="I39" s="20" t="str">
        <f t="shared" si="5"/>
        <v/>
      </c>
      <c r="J39" s="41" t="str">
        <f t="shared" si="6"/>
        <v/>
      </c>
      <c r="K39" s="42" t="str">
        <f t="shared" si="6"/>
        <v/>
      </c>
      <c r="L39" s="43" t="str">
        <f t="shared" si="6"/>
        <v/>
      </c>
      <c r="M39" s="41" t="str">
        <f t="shared" si="7"/>
        <v/>
      </c>
      <c r="N39" s="42" t="str">
        <f t="shared" si="7"/>
        <v/>
      </c>
      <c r="O39" s="43" t="str">
        <f t="shared" si="7"/>
        <v/>
      </c>
      <c r="P39" s="37"/>
      <c r="Q39" s="37"/>
      <c r="R39" s="37"/>
    </row>
    <row r="40" spans="1:18" x14ac:dyDescent="0.4">
      <c r="A40" s="7">
        <v>32</v>
      </c>
      <c r="B40" s="76"/>
      <c r="C40" s="77"/>
      <c r="D40" s="78"/>
      <c r="E40" s="47"/>
      <c r="F40" s="79"/>
      <c r="G40" s="20" t="str">
        <f t="shared" si="5"/>
        <v/>
      </c>
      <c r="H40" s="20" t="str">
        <f t="shared" si="5"/>
        <v/>
      </c>
      <c r="I40" s="20" t="str">
        <f t="shared" si="5"/>
        <v/>
      </c>
      <c r="J40" s="41" t="str">
        <f t="shared" si="6"/>
        <v/>
      </c>
      <c r="K40" s="42" t="str">
        <f t="shared" si="6"/>
        <v/>
      </c>
      <c r="L40" s="43" t="str">
        <f t="shared" si="6"/>
        <v/>
      </c>
      <c r="M40" s="41" t="str">
        <f t="shared" si="7"/>
        <v/>
      </c>
      <c r="N40" s="42" t="str">
        <f t="shared" si="7"/>
        <v/>
      </c>
      <c r="O40" s="43" t="str">
        <f t="shared" si="7"/>
        <v/>
      </c>
      <c r="P40" s="37"/>
      <c r="Q40" s="37"/>
      <c r="R40" s="37"/>
    </row>
    <row r="41" spans="1:18" x14ac:dyDescent="0.4">
      <c r="A41" s="7">
        <v>33</v>
      </c>
      <c r="B41" s="76"/>
      <c r="C41" s="77"/>
      <c r="D41" s="78"/>
      <c r="E41" s="47"/>
      <c r="F41" s="79"/>
      <c r="G41" s="20" t="str">
        <f t="shared" si="5"/>
        <v/>
      </c>
      <c r="H41" s="20" t="str">
        <f t="shared" si="5"/>
        <v/>
      </c>
      <c r="I41" s="20" t="str">
        <f t="shared" si="5"/>
        <v/>
      </c>
      <c r="J41" s="41" t="str">
        <f t="shared" si="6"/>
        <v/>
      </c>
      <c r="K41" s="42" t="str">
        <f t="shared" si="6"/>
        <v/>
      </c>
      <c r="L41" s="43" t="str">
        <f t="shared" si="6"/>
        <v/>
      </c>
      <c r="M41" s="41" t="str">
        <f t="shared" si="7"/>
        <v/>
      </c>
      <c r="N41" s="42" t="str">
        <f t="shared" si="7"/>
        <v/>
      </c>
      <c r="O41" s="43" t="str">
        <f t="shared" si="7"/>
        <v/>
      </c>
      <c r="P41" s="37"/>
      <c r="Q41" s="37"/>
      <c r="R41" s="37"/>
    </row>
    <row r="42" spans="1:18" x14ac:dyDescent="0.4">
      <c r="A42" s="7">
        <v>34</v>
      </c>
      <c r="B42" s="76"/>
      <c r="C42" s="77"/>
      <c r="D42" s="78"/>
      <c r="E42" s="47"/>
      <c r="F42" s="79"/>
      <c r="G42" s="20" t="str">
        <f t="shared" ref="G42:I57" si="8">IF(D42="","",G41+M42)</f>
        <v/>
      </c>
      <c r="H42" s="20" t="str">
        <f t="shared" si="8"/>
        <v/>
      </c>
      <c r="I42" s="20" t="str">
        <f t="shared" si="8"/>
        <v/>
      </c>
      <c r="J42" s="41" t="str">
        <f t="shared" si="6"/>
        <v/>
      </c>
      <c r="K42" s="42" t="str">
        <f t="shared" si="6"/>
        <v/>
      </c>
      <c r="L42" s="43" t="str">
        <f t="shared" si="6"/>
        <v/>
      </c>
      <c r="M42" s="41" t="str">
        <f>IF(D42="","",J42*D42)</f>
        <v/>
      </c>
      <c r="N42" s="42" t="str">
        <f t="shared" si="7"/>
        <v/>
      </c>
      <c r="O42" s="43" t="str">
        <f t="shared" si="7"/>
        <v/>
      </c>
      <c r="P42" s="37"/>
      <c r="Q42" s="37"/>
      <c r="R42" s="37"/>
    </row>
    <row r="43" spans="1:18" x14ac:dyDescent="0.4">
      <c r="A43" s="3">
        <v>35</v>
      </c>
      <c r="B43" s="76"/>
      <c r="C43" s="77"/>
      <c r="D43" s="78"/>
      <c r="E43" s="47"/>
      <c r="F43" s="79"/>
      <c r="G43" s="20" t="str">
        <f>IF(D43="","",G42+M43)</f>
        <v/>
      </c>
      <c r="H43" s="20" t="str">
        <f t="shared" si="8"/>
        <v/>
      </c>
      <c r="I43" s="20" t="str">
        <f t="shared" si="8"/>
        <v/>
      </c>
      <c r="J43" s="41" t="str">
        <f t="shared" si="6"/>
        <v/>
      </c>
      <c r="K43" s="42" t="str">
        <f t="shared" si="6"/>
        <v/>
      </c>
      <c r="L43" s="43" t="str">
        <f t="shared" si="6"/>
        <v/>
      </c>
      <c r="M43" s="41" t="str">
        <f t="shared" si="7"/>
        <v/>
      </c>
      <c r="N43" s="42" t="str">
        <f t="shared" si="7"/>
        <v/>
      </c>
      <c r="O43" s="43" t="str">
        <f t="shared" si="7"/>
        <v/>
      </c>
    </row>
    <row r="44" spans="1:18" x14ac:dyDescent="0.4">
      <c r="A44" s="7">
        <v>36</v>
      </c>
      <c r="B44" s="76"/>
      <c r="C44" s="77"/>
      <c r="D44" s="78"/>
      <c r="E44" s="47"/>
      <c r="F44" s="79"/>
      <c r="G44" s="20" t="str">
        <f t="shared" ref="G44:I58" si="9">IF(D44="","",G43+M44)</f>
        <v/>
      </c>
      <c r="H44" s="20" t="str">
        <f t="shared" si="8"/>
        <v/>
      </c>
      <c r="I44" s="20" t="str">
        <f t="shared" si="8"/>
        <v/>
      </c>
      <c r="J44" s="41" t="str">
        <f>IF(G43="","",G43*0.03)</f>
        <v/>
      </c>
      <c r="K44" s="42" t="str">
        <f t="shared" si="6"/>
        <v/>
      </c>
      <c r="L44" s="43" t="str">
        <f t="shared" si="6"/>
        <v/>
      </c>
      <c r="M44" s="41" t="str">
        <f>IF(D44="","",J44*D44)</f>
        <v/>
      </c>
      <c r="N44" s="42" t="str">
        <f t="shared" si="7"/>
        <v/>
      </c>
      <c r="O44" s="43" t="str">
        <f t="shared" si="7"/>
        <v/>
      </c>
    </row>
    <row r="45" spans="1:18" x14ac:dyDescent="0.4">
      <c r="A45" s="7">
        <v>37</v>
      </c>
      <c r="B45" s="76"/>
      <c r="C45" s="77"/>
      <c r="D45" s="78"/>
      <c r="E45" s="47"/>
      <c r="F45" s="79"/>
      <c r="G45" s="20" t="str">
        <f t="shared" si="9"/>
        <v/>
      </c>
      <c r="H45" s="20" t="str">
        <f t="shared" si="8"/>
        <v/>
      </c>
      <c r="I45" s="20" t="str">
        <f t="shared" si="8"/>
        <v/>
      </c>
      <c r="J45" s="41" t="str">
        <f t="shared" si="6"/>
        <v/>
      </c>
      <c r="K45" s="42" t="str">
        <f t="shared" si="6"/>
        <v/>
      </c>
      <c r="L45" s="43" t="str">
        <f t="shared" si="6"/>
        <v/>
      </c>
      <c r="M45" s="41" t="str">
        <f t="shared" si="7"/>
        <v/>
      </c>
      <c r="N45" s="42" t="str">
        <f t="shared" si="7"/>
        <v/>
      </c>
      <c r="O45" s="43" t="str">
        <f t="shared" si="7"/>
        <v/>
      </c>
    </row>
    <row r="46" spans="1:18" x14ac:dyDescent="0.4">
      <c r="A46" s="7">
        <v>38</v>
      </c>
      <c r="B46" s="76"/>
      <c r="C46" s="77"/>
      <c r="D46" s="78"/>
      <c r="E46" s="47"/>
      <c r="F46" s="79"/>
      <c r="G46" s="20" t="str">
        <f t="shared" si="9"/>
        <v/>
      </c>
      <c r="H46" s="20" t="str">
        <f t="shared" si="8"/>
        <v/>
      </c>
      <c r="I46" s="20" t="str">
        <f t="shared" si="8"/>
        <v/>
      </c>
      <c r="J46" s="41" t="str">
        <f t="shared" si="6"/>
        <v/>
      </c>
      <c r="K46" s="42" t="str">
        <f t="shared" si="6"/>
        <v/>
      </c>
      <c r="L46" s="43" t="str">
        <f t="shared" si="6"/>
        <v/>
      </c>
      <c r="M46" s="41" t="str">
        <f t="shared" si="7"/>
        <v/>
      </c>
      <c r="N46" s="42" t="str">
        <f t="shared" si="7"/>
        <v/>
      </c>
      <c r="O46" s="43" t="str">
        <f t="shared" si="7"/>
        <v/>
      </c>
    </row>
    <row r="47" spans="1:18" x14ac:dyDescent="0.4">
      <c r="A47" s="7">
        <v>39</v>
      </c>
      <c r="B47" s="76"/>
      <c r="C47" s="77"/>
      <c r="D47" s="78"/>
      <c r="E47" s="47"/>
      <c r="F47" s="79"/>
      <c r="G47" s="20" t="str">
        <f t="shared" si="9"/>
        <v/>
      </c>
      <c r="H47" s="20" t="str">
        <f t="shared" si="8"/>
        <v/>
      </c>
      <c r="I47" s="20" t="str">
        <f t="shared" si="8"/>
        <v/>
      </c>
      <c r="J47" s="41" t="str">
        <f t="shared" si="6"/>
        <v/>
      </c>
      <c r="K47" s="42" t="str">
        <f t="shared" si="6"/>
        <v/>
      </c>
      <c r="L47" s="43" t="str">
        <f t="shared" si="6"/>
        <v/>
      </c>
      <c r="M47" s="41" t="str">
        <f t="shared" si="7"/>
        <v/>
      </c>
      <c r="N47" s="42" t="str">
        <f t="shared" si="7"/>
        <v/>
      </c>
      <c r="O47" s="43" t="str">
        <f t="shared" si="7"/>
        <v/>
      </c>
    </row>
    <row r="48" spans="1:18" x14ac:dyDescent="0.4">
      <c r="A48" s="7">
        <v>40</v>
      </c>
      <c r="B48" s="76"/>
      <c r="C48" s="77"/>
      <c r="D48" s="78"/>
      <c r="E48" s="47"/>
      <c r="F48" s="79"/>
      <c r="G48" s="20" t="str">
        <f t="shared" si="9"/>
        <v/>
      </c>
      <c r="H48" s="20" t="str">
        <f t="shared" si="8"/>
        <v/>
      </c>
      <c r="I48" s="20" t="str">
        <f t="shared" si="8"/>
        <v/>
      </c>
      <c r="J48" s="41" t="str">
        <f t="shared" si="6"/>
        <v/>
      </c>
      <c r="K48" s="42" t="str">
        <f t="shared" si="6"/>
        <v/>
      </c>
      <c r="L48" s="43" t="str">
        <f t="shared" si="6"/>
        <v/>
      </c>
      <c r="M48" s="41" t="str">
        <f t="shared" si="7"/>
        <v/>
      </c>
      <c r="N48" s="42" t="str">
        <f t="shared" si="7"/>
        <v/>
      </c>
      <c r="O48" s="43" t="str">
        <f t="shared" si="7"/>
        <v/>
      </c>
    </row>
    <row r="49" spans="1:15" x14ac:dyDescent="0.4">
      <c r="A49" s="7">
        <v>41</v>
      </c>
      <c r="B49" s="76"/>
      <c r="C49" s="77"/>
      <c r="D49" s="78"/>
      <c r="E49" s="47"/>
      <c r="F49" s="79"/>
      <c r="G49" s="20" t="str">
        <f t="shared" si="9"/>
        <v/>
      </c>
      <c r="H49" s="20" t="str">
        <f t="shared" si="8"/>
        <v/>
      </c>
      <c r="I49" s="20" t="str">
        <f t="shared" si="8"/>
        <v/>
      </c>
      <c r="J49" s="41" t="str">
        <f t="shared" si="6"/>
        <v/>
      </c>
      <c r="K49" s="42" t="str">
        <f t="shared" si="6"/>
        <v/>
      </c>
      <c r="L49" s="43" t="str">
        <f t="shared" si="6"/>
        <v/>
      </c>
      <c r="M49" s="41" t="str">
        <f t="shared" si="7"/>
        <v/>
      </c>
      <c r="N49" s="42" t="str">
        <f t="shared" si="7"/>
        <v/>
      </c>
      <c r="O49" s="43" t="str">
        <f t="shared" si="7"/>
        <v/>
      </c>
    </row>
    <row r="50" spans="1:15" x14ac:dyDescent="0.4">
      <c r="A50" s="7">
        <v>42</v>
      </c>
      <c r="B50" s="76"/>
      <c r="C50" s="77"/>
      <c r="D50" s="78"/>
      <c r="E50" s="47"/>
      <c r="F50" s="79"/>
      <c r="G50" s="20" t="str">
        <f t="shared" si="9"/>
        <v/>
      </c>
      <c r="H50" s="20" t="str">
        <f t="shared" si="8"/>
        <v/>
      </c>
      <c r="I50" s="20" t="str">
        <f t="shared" si="8"/>
        <v/>
      </c>
      <c r="J50" s="41" t="str">
        <f t="shared" si="6"/>
        <v/>
      </c>
      <c r="K50" s="42" t="str">
        <f t="shared" si="6"/>
        <v/>
      </c>
      <c r="L50" s="43" t="str">
        <f t="shared" si="6"/>
        <v/>
      </c>
      <c r="M50" s="41" t="str">
        <f t="shared" si="7"/>
        <v/>
      </c>
      <c r="N50" s="42" t="str">
        <f t="shared" si="7"/>
        <v/>
      </c>
      <c r="O50" s="43" t="str">
        <f t="shared" si="7"/>
        <v/>
      </c>
    </row>
    <row r="51" spans="1:15" x14ac:dyDescent="0.4">
      <c r="A51" s="7">
        <v>43</v>
      </c>
      <c r="B51" s="76"/>
      <c r="C51" s="77"/>
      <c r="D51" s="78"/>
      <c r="E51" s="47"/>
      <c r="F51" s="79"/>
      <c r="G51" s="20" t="str">
        <f t="shared" si="9"/>
        <v/>
      </c>
      <c r="H51" s="20" t="str">
        <f t="shared" si="8"/>
        <v/>
      </c>
      <c r="I51" s="20" t="str">
        <f t="shared" si="8"/>
        <v/>
      </c>
      <c r="J51" s="41" t="str">
        <f t="shared" si="6"/>
        <v/>
      </c>
      <c r="K51" s="42" t="str">
        <f t="shared" si="6"/>
        <v/>
      </c>
      <c r="L51" s="43" t="str">
        <f t="shared" si="6"/>
        <v/>
      </c>
      <c r="M51" s="41" t="str">
        <f t="shared" si="7"/>
        <v/>
      </c>
      <c r="N51" s="42" t="str">
        <f t="shared" si="7"/>
        <v/>
      </c>
      <c r="O51" s="43" t="str">
        <f t="shared" si="7"/>
        <v/>
      </c>
    </row>
    <row r="52" spans="1:15" x14ac:dyDescent="0.4">
      <c r="A52" s="7">
        <v>44</v>
      </c>
      <c r="B52" s="76"/>
      <c r="C52" s="77"/>
      <c r="D52" s="78"/>
      <c r="E52" s="47"/>
      <c r="F52" s="79"/>
      <c r="G52" s="20" t="str">
        <f t="shared" si="9"/>
        <v/>
      </c>
      <c r="H52" s="20" t="str">
        <f t="shared" si="8"/>
        <v/>
      </c>
      <c r="I52" s="20" t="str">
        <f t="shared" si="8"/>
        <v/>
      </c>
      <c r="J52" s="41" t="str">
        <f t="shared" si="6"/>
        <v/>
      </c>
      <c r="K52" s="42" t="str">
        <f t="shared" si="6"/>
        <v/>
      </c>
      <c r="L52" s="43" t="str">
        <f t="shared" si="6"/>
        <v/>
      </c>
      <c r="M52" s="41" t="str">
        <f t="shared" si="7"/>
        <v/>
      </c>
      <c r="N52" s="42" t="str">
        <f t="shared" si="7"/>
        <v/>
      </c>
      <c r="O52" s="43" t="str">
        <f t="shared" si="7"/>
        <v/>
      </c>
    </row>
    <row r="53" spans="1:15" x14ac:dyDescent="0.4">
      <c r="A53" s="7">
        <v>45</v>
      </c>
      <c r="B53" s="76"/>
      <c r="C53" s="77"/>
      <c r="D53" s="78"/>
      <c r="E53" s="47"/>
      <c r="F53" s="79"/>
      <c r="G53" s="20" t="str">
        <f t="shared" si="9"/>
        <v/>
      </c>
      <c r="H53" s="20" t="str">
        <f t="shared" si="8"/>
        <v/>
      </c>
      <c r="I53" s="20" t="str">
        <f t="shared" si="8"/>
        <v/>
      </c>
      <c r="J53" s="41" t="str">
        <f t="shared" si="6"/>
        <v/>
      </c>
      <c r="K53" s="42" t="str">
        <f t="shared" si="6"/>
        <v/>
      </c>
      <c r="L53" s="43" t="str">
        <f t="shared" si="6"/>
        <v/>
      </c>
      <c r="M53" s="41" t="str">
        <f t="shared" si="7"/>
        <v/>
      </c>
      <c r="N53" s="42" t="str">
        <f t="shared" si="7"/>
        <v/>
      </c>
      <c r="O53" s="43" t="str">
        <f t="shared" si="7"/>
        <v/>
      </c>
    </row>
    <row r="54" spans="1:15" x14ac:dyDescent="0.4">
      <c r="A54" s="7">
        <v>46</v>
      </c>
      <c r="B54" s="76"/>
      <c r="C54" s="77"/>
      <c r="D54" s="78"/>
      <c r="E54" s="47"/>
      <c r="F54" s="79"/>
      <c r="G54" s="20" t="str">
        <f t="shared" si="9"/>
        <v/>
      </c>
      <c r="H54" s="20" t="str">
        <f t="shared" si="8"/>
        <v/>
      </c>
      <c r="I54" s="20" t="str">
        <f t="shared" si="8"/>
        <v/>
      </c>
      <c r="J54" s="41" t="str">
        <f t="shared" si="6"/>
        <v/>
      </c>
      <c r="K54" s="42" t="str">
        <f t="shared" si="6"/>
        <v/>
      </c>
      <c r="L54" s="43" t="str">
        <f t="shared" si="6"/>
        <v/>
      </c>
      <c r="M54" s="41" t="str">
        <f t="shared" si="7"/>
        <v/>
      </c>
      <c r="N54" s="42" t="str">
        <f t="shared" si="7"/>
        <v/>
      </c>
      <c r="O54" s="43" t="str">
        <f t="shared" si="7"/>
        <v/>
      </c>
    </row>
    <row r="55" spans="1:15" x14ac:dyDescent="0.4">
      <c r="A55" s="7">
        <v>47</v>
      </c>
      <c r="B55" s="76"/>
      <c r="C55" s="77"/>
      <c r="D55" s="78"/>
      <c r="E55" s="47"/>
      <c r="F55" s="79"/>
      <c r="G55" s="20" t="str">
        <f t="shared" si="9"/>
        <v/>
      </c>
      <c r="H55" s="20" t="str">
        <f t="shared" si="8"/>
        <v/>
      </c>
      <c r="I55" s="20" t="str">
        <f t="shared" si="8"/>
        <v/>
      </c>
      <c r="J55" s="41" t="str">
        <f t="shared" si="6"/>
        <v/>
      </c>
      <c r="K55" s="42" t="str">
        <f t="shared" si="6"/>
        <v/>
      </c>
      <c r="L55" s="43" t="str">
        <f t="shared" si="6"/>
        <v/>
      </c>
      <c r="M55" s="41" t="str">
        <f t="shared" si="7"/>
        <v/>
      </c>
      <c r="N55" s="42" t="str">
        <f t="shared" si="7"/>
        <v/>
      </c>
      <c r="O55" s="43" t="str">
        <f t="shared" si="7"/>
        <v/>
      </c>
    </row>
    <row r="56" spans="1:15" x14ac:dyDescent="0.4">
      <c r="A56" s="7">
        <v>48</v>
      </c>
      <c r="B56" s="76"/>
      <c r="C56" s="77"/>
      <c r="D56" s="78"/>
      <c r="E56" s="47"/>
      <c r="F56" s="79"/>
      <c r="G56" s="20" t="str">
        <f t="shared" si="9"/>
        <v/>
      </c>
      <c r="H56" s="20" t="str">
        <f t="shared" si="8"/>
        <v/>
      </c>
      <c r="I56" s="20" t="str">
        <f t="shared" si="8"/>
        <v/>
      </c>
      <c r="J56" s="41" t="str">
        <f t="shared" si="6"/>
        <v/>
      </c>
      <c r="K56" s="42" t="str">
        <f t="shared" si="6"/>
        <v/>
      </c>
      <c r="L56" s="43" t="str">
        <f t="shared" si="6"/>
        <v/>
      </c>
      <c r="M56" s="41" t="str">
        <f t="shared" si="7"/>
        <v/>
      </c>
      <c r="N56" s="42" t="str">
        <f t="shared" si="7"/>
        <v/>
      </c>
      <c r="O56" s="43" t="str">
        <f t="shared" si="7"/>
        <v/>
      </c>
    </row>
    <row r="57" spans="1:15" x14ac:dyDescent="0.4">
      <c r="A57" s="7">
        <v>49</v>
      </c>
      <c r="B57" s="76"/>
      <c r="C57" s="77"/>
      <c r="D57" s="78"/>
      <c r="E57" s="47"/>
      <c r="F57" s="79"/>
      <c r="G57" s="20" t="str">
        <f t="shared" si="9"/>
        <v/>
      </c>
      <c r="H57" s="20" t="str">
        <f t="shared" si="8"/>
        <v/>
      </c>
      <c r="I57" s="20" t="str">
        <f t="shared" si="8"/>
        <v/>
      </c>
      <c r="J57" s="41" t="str">
        <f t="shared" si="6"/>
        <v/>
      </c>
      <c r="K57" s="42" t="str">
        <f t="shared" si="6"/>
        <v/>
      </c>
      <c r="L57" s="43" t="str">
        <f t="shared" si="6"/>
        <v/>
      </c>
      <c r="M57" s="41" t="str">
        <f t="shared" si="7"/>
        <v/>
      </c>
      <c r="N57" s="42" t="str">
        <f t="shared" si="7"/>
        <v/>
      </c>
      <c r="O57" s="43" t="str">
        <f t="shared" si="7"/>
        <v/>
      </c>
    </row>
    <row r="58" spans="1:15" ht="19.5" thickBot="1" x14ac:dyDescent="0.45">
      <c r="A58" s="7">
        <v>50</v>
      </c>
      <c r="B58" s="80"/>
      <c r="C58" s="81"/>
      <c r="D58" s="82"/>
      <c r="E58" s="83"/>
      <c r="F58" s="84"/>
      <c r="G58" s="20" t="str">
        <f t="shared" si="9"/>
        <v/>
      </c>
      <c r="H58" s="20" t="str">
        <f t="shared" si="9"/>
        <v/>
      </c>
      <c r="I58" s="20" t="str">
        <f t="shared" si="9"/>
        <v/>
      </c>
      <c r="J58" s="41" t="str">
        <f t="shared" si="6"/>
        <v/>
      </c>
      <c r="K58" s="42" t="str">
        <f t="shared" si="6"/>
        <v/>
      </c>
      <c r="L58" s="43" t="str">
        <f t="shared" si="6"/>
        <v/>
      </c>
      <c r="M58" s="41" t="str">
        <f t="shared" si="7"/>
        <v/>
      </c>
      <c r="N58" s="42" t="str">
        <f t="shared" si="7"/>
        <v/>
      </c>
      <c r="O58" s="43" t="str">
        <f t="shared" si="7"/>
        <v/>
      </c>
    </row>
    <row r="59" spans="1:15" ht="19.5" thickBot="1" x14ac:dyDescent="0.45">
      <c r="A59" s="7"/>
      <c r="B59" s="85" t="s">
        <v>5</v>
      </c>
      <c r="C59" s="86"/>
      <c r="D59" s="5">
        <f>COUNTIF(D9:D58,0.236)</f>
        <v>2</v>
      </c>
      <c r="E59" s="5">
        <f>COUNTIF(E9:E58,0.382)</f>
        <v>2</v>
      </c>
      <c r="F59" s="6">
        <f>COUNTIF(F9:F58,0.5)</f>
        <v>2</v>
      </c>
      <c r="G59" s="53">
        <f>M59+G8</f>
        <v>101183.34176</v>
      </c>
      <c r="H59" s="54">
        <f>N59+H8</f>
        <v>101918.75543999999</v>
      </c>
      <c r="I59" s="55">
        <f>O59+I8</f>
        <v>102515</v>
      </c>
      <c r="J59" s="51" t="s">
        <v>27</v>
      </c>
      <c r="K59" s="68">
        <f>B11-B9</f>
        <v>-43578</v>
      </c>
      <c r="L59" s="52" t="s">
        <v>28</v>
      </c>
      <c r="M59" s="63">
        <f>SUM(M9:M58)</f>
        <v>1183.3417599999998</v>
      </c>
      <c r="N59" s="64">
        <f>SUM(N9:N58)</f>
        <v>1918.7554400000001</v>
      </c>
      <c r="O59" s="65">
        <f>SUM(O9:O58)</f>
        <v>2515</v>
      </c>
    </row>
    <row r="60" spans="1:15" ht="19.5" thickBot="1" x14ac:dyDescent="0.45">
      <c r="A60" s="7"/>
      <c r="B60" s="93" t="s">
        <v>6</v>
      </c>
      <c r="C60" s="94"/>
      <c r="D60" s="5">
        <f>COUNTIF(D9:D58,-1)</f>
        <v>0</v>
      </c>
      <c r="E60" s="5">
        <f>COUNTIF(E9:E58,-1)</f>
        <v>0</v>
      </c>
      <c r="F60" s="6">
        <f>COUNTIF(F9:F58,-1)</f>
        <v>0</v>
      </c>
      <c r="G60" s="87" t="s">
        <v>26</v>
      </c>
      <c r="H60" s="88"/>
      <c r="I60" s="89"/>
      <c r="J60" s="87" t="s">
        <v>29</v>
      </c>
      <c r="K60" s="88"/>
      <c r="L60" s="89"/>
      <c r="M60" s="7"/>
      <c r="N60" s="3"/>
      <c r="O60" s="4"/>
    </row>
    <row r="61" spans="1:15" ht="19.5" thickBot="1" x14ac:dyDescent="0.45">
      <c r="A61" s="7"/>
      <c r="B61" s="93" t="s">
        <v>30</v>
      </c>
      <c r="C61" s="94"/>
      <c r="D61" s="5">
        <f>COUNTIF(D9:D58,0)</f>
        <v>0</v>
      </c>
      <c r="E61" s="5">
        <f>COUNTIF(E9:E58,0)</f>
        <v>0</v>
      </c>
      <c r="F61" s="5">
        <f>COUNTIF(F9:F58,0)</f>
        <v>0</v>
      </c>
      <c r="G61" s="59">
        <f>G59/G8</f>
        <v>1.0118334175999999</v>
      </c>
      <c r="H61" s="60">
        <f t="shared" ref="H61" si="10">H59/H8</f>
        <v>1.0191875544</v>
      </c>
      <c r="I61" s="61">
        <f>I59/I8</f>
        <v>1.02515</v>
      </c>
      <c r="J61" s="49">
        <f>(G61-100%)*30/K59</f>
        <v>-8.1463703703702994E-6</v>
      </c>
      <c r="K61" s="49">
        <f>(H61-100%)*30/K59</f>
        <v>-1.3209110835742787E-5</v>
      </c>
      <c r="L61" s="50">
        <f>(I61-100%)*30/K59</f>
        <v>-1.7313782183670662E-5</v>
      </c>
      <c r="M61" s="8"/>
      <c r="N61" s="2"/>
      <c r="O61" s="9"/>
    </row>
    <row r="62" spans="1:15" ht="19.5" thickBot="1" x14ac:dyDescent="0.45">
      <c r="A62" s="3"/>
      <c r="B62" s="87" t="s">
        <v>4</v>
      </c>
      <c r="C62" s="88"/>
      <c r="D62" s="62">
        <f t="shared" ref="D62:E62" si="11">D59/(D59+D60+D61)</f>
        <v>1</v>
      </c>
      <c r="E62" s="57">
        <f t="shared" si="11"/>
        <v>1</v>
      </c>
      <c r="F62" s="58">
        <f>F59/(F59+F60+F61)</f>
        <v>1</v>
      </c>
    </row>
    <row r="64" spans="1:15" x14ac:dyDescent="0.4">
      <c r="D64" s="56"/>
      <c r="E64" s="56"/>
      <c r="F64" s="56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9FF83-8D14-47D8-A047-6719FAC19E03}">
  <dimension ref="A2:A2078"/>
  <sheetViews>
    <sheetView zoomScale="85" zoomScaleNormal="85" workbookViewId="0">
      <selection activeCell="B42" sqref="B42"/>
    </sheetView>
  </sheetViews>
  <sheetFormatPr defaultRowHeight="18.75" x14ac:dyDescent="0.4"/>
  <cols>
    <col min="1" max="1" width="6.875" style="67" bestFit="1" customWidth="1"/>
  </cols>
  <sheetData>
    <row r="2" spans="1:1" x14ac:dyDescent="0.4">
      <c r="A2" s="67" t="s">
        <v>31</v>
      </c>
    </row>
    <row r="42" spans="1:1" x14ac:dyDescent="0.4">
      <c r="A42" s="67" t="s">
        <v>32</v>
      </c>
    </row>
    <row r="82" spans="1:1" x14ac:dyDescent="0.4">
      <c r="A82" s="67" t="s">
        <v>34</v>
      </c>
    </row>
    <row r="122" spans="1:1" x14ac:dyDescent="0.4">
      <c r="A122" s="67" t="s">
        <v>35</v>
      </c>
    </row>
    <row r="162" spans="1:1" x14ac:dyDescent="0.4">
      <c r="A162" s="67" t="s">
        <v>36</v>
      </c>
    </row>
    <row r="202" spans="1:1" x14ac:dyDescent="0.4">
      <c r="A202" s="67" t="s">
        <v>37</v>
      </c>
    </row>
    <row r="242" spans="1:1" x14ac:dyDescent="0.4">
      <c r="A242" s="67" t="s">
        <v>38</v>
      </c>
    </row>
    <row r="282" spans="1:1" x14ac:dyDescent="0.4">
      <c r="A282" s="67" t="s">
        <v>39</v>
      </c>
    </row>
    <row r="322" spans="1:1" x14ac:dyDescent="0.4">
      <c r="A322" s="67" t="s">
        <v>40</v>
      </c>
    </row>
    <row r="362" spans="1:1" x14ac:dyDescent="0.4">
      <c r="A362" s="67" t="s">
        <v>41</v>
      </c>
    </row>
    <row r="402" spans="1:1" x14ac:dyDescent="0.4">
      <c r="A402" s="67" t="s">
        <v>42</v>
      </c>
    </row>
    <row r="445" spans="1:1" x14ac:dyDescent="0.4">
      <c r="A445" s="70" t="s">
        <v>43</v>
      </c>
    </row>
    <row r="488" spans="1:1" x14ac:dyDescent="0.4">
      <c r="A488" s="67" t="s">
        <v>44</v>
      </c>
    </row>
    <row r="531" spans="1:1" x14ac:dyDescent="0.4">
      <c r="A531" s="67" t="s">
        <v>45</v>
      </c>
    </row>
    <row r="574" spans="1:1" x14ac:dyDescent="0.4">
      <c r="A574" s="67" t="s">
        <v>46</v>
      </c>
    </row>
    <row r="617" spans="1:1" x14ac:dyDescent="0.4">
      <c r="A617" s="67" t="s">
        <v>47</v>
      </c>
    </row>
    <row r="660" spans="1:1" x14ac:dyDescent="0.4">
      <c r="A660" s="67" t="s">
        <v>48</v>
      </c>
    </row>
    <row r="703" spans="1:1" x14ac:dyDescent="0.4">
      <c r="A703" s="67" t="s">
        <v>49</v>
      </c>
    </row>
    <row r="746" spans="1:1" x14ac:dyDescent="0.4">
      <c r="A746" s="67" t="s">
        <v>50</v>
      </c>
    </row>
    <row r="789" spans="1:1" x14ac:dyDescent="0.4">
      <c r="A789" s="67" t="s">
        <v>51</v>
      </c>
    </row>
    <row r="832" spans="1:1" x14ac:dyDescent="0.4">
      <c r="A832" s="67" t="s">
        <v>52</v>
      </c>
    </row>
    <row r="875" spans="1:1" x14ac:dyDescent="0.4">
      <c r="A875" s="67" t="s">
        <v>53</v>
      </c>
    </row>
    <row r="918" spans="1:1" x14ac:dyDescent="0.4">
      <c r="A918" s="67" t="s">
        <v>54</v>
      </c>
    </row>
    <row r="961" spans="1:1" x14ac:dyDescent="0.4">
      <c r="A961" s="67" t="s">
        <v>55</v>
      </c>
    </row>
    <row r="1004" spans="1:1" x14ac:dyDescent="0.4">
      <c r="A1004" s="67" t="s">
        <v>56</v>
      </c>
    </row>
    <row r="1047" spans="1:1" x14ac:dyDescent="0.4">
      <c r="A1047" s="67" t="s">
        <v>57</v>
      </c>
    </row>
    <row r="1090" spans="1:1" x14ac:dyDescent="0.4">
      <c r="A1090" s="67" t="s">
        <v>58</v>
      </c>
    </row>
    <row r="1133" spans="1:1" x14ac:dyDescent="0.4">
      <c r="A1133" s="67" t="s">
        <v>59</v>
      </c>
    </row>
    <row r="1176" spans="1:1" x14ac:dyDescent="0.4">
      <c r="A1176" s="67" t="s">
        <v>60</v>
      </c>
    </row>
    <row r="1219" spans="1:1" x14ac:dyDescent="0.4">
      <c r="A1219" s="67" t="s">
        <v>61</v>
      </c>
    </row>
    <row r="1262" spans="1:1" x14ac:dyDescent="0.4">
      <c r="A1262" s="67" t="s">
        <v>62</v>
      </c>
    </row>
    <row r="1305" spans="1:1" x14ac:dyDescent="0.4">
      <c r="A1305" s="67" t="s">
        <v>63</v>
      </c>
    </row>
    <row r="1348" spans="1:1" x14ac:dyDescent="0.4">
      <c r="A1348" s="67" t="s">
        <v>64</v>
      </c>
    </row>
    <row r="1391" spans="1:1" x14ac:dyDescent="0.4">
      <c r="A1391" s="67" t="s">
        <v>65</v>
      </c>
    </row>
    <row r="1434" spans="1:1" x14ac:dyDescent="0.4">
      <c r="A1434" s="67" t="s">
        <v>66</v>
      </c>
    </row>
    <row r="1477" spans="1:1" x14ac:dyDescent="0.4">
      <c r="A1477" s="67" t="s">
        <v>67</v>
      </c>
    </row>
    <row r="1520" spans="1:1" x14ac:dyDescent="0.4">
      <c r="A1520" s="67" t="s">
        <v>68</v>
      </c>
    </row>
    <row r="1563" spans="1:1" x14ac:dyDescent="0.4">
      <c r="A1563" s="67" t="s">
        <v>69</v>
      </c>
    </row>
    <row r="1606" spans="1:1" x14ac:dyDescent="0.4">
      <c r="A1606" s="67" t="s">
        <v>70</v>
      </c>
    </row>
    <row r="1649" spans="1:1" x14ac:dyDescent="0.4">
      <c r="A1649" s="67" t="s">
        <v>71</v>
      </c>
    </row>
    <row r="1692" spans="1:1" x14ac:dyDescent="0.4">
      <c r="A1692" s="67" t="s">
        <v>72</v>
      </c>
    </row>
    <row r="1735" spans="1:1" x14ac:dyDescent="0.4">
      <c r="A1735" s="67" t="s">
        <v>73</v>
      </c>
    </row>
    <row r="1778" spans="1:1" x14ac:dyDescent="0.4">
      <c r="A1778" s="67" t="s">
        <v>74</v>
      </c>
    </row>
    <row r="1821" spans="1:1" x14ac:dyDescent="0.4">
      <c r="A1821" s="67" t="s">
        <v>75</v>
      </c>
    </row>
    <row r="1864" spans="1:1" x14ac:dyDescent="0.4">
      <c r="A1864" s="67" t="s">
        <v>76</v>
      </c>
    </row>
    <row r="1907" spans="1:1" x14ac:dyDescent="0.4">
      <c r="A1907" s="67" t="s">
        <v>77</v>
      </c>
    </row>
    <row r="1950" spans="1:1" x14ac:dyDescent="0.4">
      <c r="A1950" s="67" t="s">
        <v>78</v>
      </c>
    </row>
    <row r="1992" spans="1:1" x14ac:dyDescent="0.4">
      <c r="A1992" s="67" t="s">
        <v>79</v>
      </c>
    </row>
    <row r="2035" spans="1:1" x14ac:dyDescent="0.4">
      <c r="A2035" s="67" t="s">
        <v>80</v>
      </c>
    </row>
    <row r="2078" spans="1:1" x14ac:dyDescent="0.4">
      <c r="A2078" s="67" t="s">
        <v>81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39"/>
  <sheetViews>
    <sheetView zoomScale="145" zoomScaleSheetLayoutView="100" workbookViewId="0">
      <selection activeCell="E43" sqref="E43"/>
    </sheetView>
  </sheetViews>
  <sheetFormatPr defaultColWidth="8.125" defaultRowHeight="13.5" x14ac:dyDescent="0.4"/>
  <cols>
    <col min="1" max="16384" width="8.125" style="46"/>
  </cols>
  <sheetData>
    <row r="1" spans="1:10" x14ac:dyDescent="0.4">
      <c r="A1" s="46" t="s">
        <v>86</v>
      </c>
    </row>
    <row r="2" spans="1:10" ht="13.5" customHeight="1" x14ac:dyDescent="0.4">
      <c r="A2" s="97" t="s">
        <v>106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4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4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4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4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4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4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4">
      <c r="A9" s="97"/>
      <c r="B9" s="97"/>
      <c r="C9" s="97"/>
      <c r="D9" s="97"/>
      <c r="E9" s="97"/>
      <c r="F9" s="97"/>
      <c r="G9" s="97"/>
      <c r="H9" s="97"/>
      <c r="I9" s="97"/>
      <c r="J9" s="97"/>
    </row>
    <row r="10" spans="1:10" x14ac:dyDescent="0.4">
      <c r="A10" s="97"/>
      <c r="B10" s="97"/>
      <c r="C10" s="97"/>
      <c r="D10" s="97"/>
      <c r="E10" s="97"/>
      <c r="F10" s="97"/>
      <c r="G10" s="97"/>
      <c r="H10" s="97"/>
      <c r="I10" s="97"/>
      <c r="J10" s="97"/>
    </row>
    <row r="11" spans="1:10" x14ac:dyDescent="0.4">
      <c r="A11" s="97"/>
      <c r="B11" s="97"/>
      <c r="C11" s="97"/>
      <c r="D11" s="97"/>
      <c r="E11" s="97"/>
      <c r="F11" s="97"/>
      <c r="G11" s="97"/>
      <c r="H11" s="97"/>
      <c r="I11" s="97"/>
      <c r="J11" s="97"/>
    </row>
    <row r="12" spans="1:10" x14ac:dyDescent="0.4">
      <c r="A12" s="97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5" spans="1:10" x14ac:dyDescent="0.4">
      <c r="A15" s="46" t="s">
        <v>23</v>
      </c>
    </row>
    <row r="16" spans="1:10" x14ac:dyDescent="0.4">
      <c r="A16" s="95" t="s">
        <v>107</v>
      </c>
      <c r="B16" s="96"/>
      <c r="C16" s="96"/>
      <c r="D16" s="96"/>
      <c r="E16" s="96"/>
      <c r="F16" s="96"/>
      <c r="G16" s="96"/>
      <c r="H16" s="96"/>
      <c r="I16" s="96"/>
      <c r="J16" s="96"/>
    </row>
    <row r="17" spans="1:10" x14ac:dyDescent="0.4">
      <c r="A17" s="96"/>
      <c r="B17" s="96"/>
      <c r="C17" s="96"/>
      <c r="D17" s="96"/>
      <c r="E17" s="96"/>
      <c r="F17" s="96"/>
      <c r="G17" s="96"/>
      <c r="H17" s="96"/>
      <c r="I17" s="96"/>
      <c r="J17" s="96"/>
    </row>
    <row r="18" spans="1:10" x14ac:dyDescent="0.4">
      <c r="A18" s="96"/>
      <c r="B18" s="96"/>
      <c r="C18" s="96"/>
      <c r="D18" s="96"/>
      <c r="E18" s="96"/>
      <c r="F18" s="96"/>
      <c r="G18" s="96"/>
      <c r="H18" s="96"/>
      <c r="I18" s="96"/>
      <c r="J18" s="96"/>
    </row>
    <row r="19" spans="1:10" x14ac:dyDescent="0.4">
      <c r="A19" s="96"/>
      <c r="B19" s="96"/>
      <c r="C19" s="96"/>
      <c r="D19" s="96"/>
      <c r="E19" s="96"/>
      <c r="F19" s="96"/>
      <c r="G19" s="96"/>
      <c r="H19" s="96"/>
      <c r="I19" s="96"/>
      <c r="J19" s="96"/>
    </row>
    <row r="20" spans="1:10" x14ac:dyDescent="0.4">
      <c r="A20" s="96"/>
      <c r="B20" s="96"/>
      <c r="C20" s="96"/>
      <c r="D20" s="96"/>
      <c r="E20" s="96"/>
      <c r="F20" s="96"/>
      <c r="G20" s="96"/>
      <c r="H20" s="96"/>
      <c r="I20" s="96"/>
      <c r="J20" s="96"/>
    </row>
    <row r="21" spans="1:10" x14ac:dyDescent="0.4">
      <c r="A21" s="96"/>
      <c r="B21" s="96"/>
      <c r="C21" s="96"/>
      <c r="D21" s="96"/>
      <c r="E21" s="96"/>
      <c r="F21" s="96"/>
      <c r="G21" s="96"/>
      <c r="H21" s="96"/>
      <c r="I21" s="96"/>
      <c r="J21" s="96"/>
    </row>
    <row r="22" spans="1:10" x14ac:dyDescent="0.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5" spans="1:10" x14ac:dyDescent="0.4">
      <c r="A25" s="46" t="s">
        <v>24</v>
      </c>
    </row>
    <row r="26" spans="1:10" s="69" customFormat="1" ht="13.5" customHeight="1" x14ac:dyDescent="0.4">
      <c r="A26" s="97" t="s">
        <v>108</v>
      </c>
      <c r="B26" s="97"/>
      <c r="C26" s="97"/>
      <c r="D26" s="97"/>
      <c r="E26" s="97"/>
      <c r="F26" s="97"/>
      <c r="G26" s="97"/>
      <c r="H26" s="97"/>
      <c r="I26" s="97"/>
      <c r="J26" s="97"/>
    </row>
    <row r="27" spans="1:10" s="69" customFormat="1" ht="13.5" customHeight="1" x14ac:dyDescent="0.4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 s="69" customFormat="1" ht="13.5" customHeight="1" x14ac:dyDescent="0.4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 s="69" customFormat="1" ht="13.5" customHeight="1" x14ac:dyDescent="0.4">
      <c r="A29" s="97"/>
      <c r="B29" s="97"/>
      <c r="C29" s="97"/>
      <c r="D29" s="97"/>
      <c r="E29" s="97"/>
      <c r="F29" s="97"/>
      <c r="G29" s="97"/>
      <c r="H29" s="97"/>
      <c r="I29" s="97"/>
      <c r="J29" s="97"/>
    </row>
    <row r="30" spans="1:10" s="69" customFormat="1" ht="13.5" customHeight="1" x14ac:dyDescent="0.4">
      <c r="A30" s="97"/>
      <c r="B30" s="97"/>
      <c r="C30" s="97"/>
      <c r="D30" s="97"/>
      <c r="E30" s="97"/>
      <c r="F30" s="97"/>
      <c r="G30" s="97"/>
      <c r="H30" s="97"/>
      <c r="I30" s="97"/>
      <c r="J30" s="97"/>
    </row>
    <row r="31" spans="1:10" s="69" customFormat="1" ht="13.5" customHeight="1" x14ac:dyDescent="0.4">
      <c r="A31" s="97"/>
      <c r="B31" s="97"/>
      <c r="C31" s="97"/>
      <c r="D31" s="97"/>
      <c r="E31" s="97"/>
      <c r="F31" s="97"/>
      <c r="G31" s="97"/>
      <c r="H31" s="97"/>
      <c r="I31" s="97"/>
      <c r="J31" s="97"/>
    </row>
    <row r="32" spans="1:10" s="69" customFormat="1" ht="13.5" customHeight="1" x14ac:dyDescent="0.4">
      <c r="A32" s="97"/>
      <c r="B32" s="97"/>
      <c r="C32" s="97"/>
      <c r="D32" s="97"/>
      <c r="E32" s="97"/>
      <c r="F32" s="97"/>
      <c r="G32" s="97"/>
      <c r="H32" s="97"/>
      <c r="I32" s="97"/>
      <c r="J32" s="97"/>
    </row>
    <row r="33" spans="1:10" s="69" customFormat="1" ht="13.5" customHeight="1" x14ac:dyDescent="0.4">
      <c r="A33" s="97"/>
      <c r="B33" s="97"/>
      <c r="C33" s="97"/>
      <c r="D33" s="97"/>
      <c r="E33" s="97"/>
      <c r="F33" s="97"/>
      <c r="G33" s="97"/>
      <c r="H33" s="97"/>
      <c r="I33" s="97"/>
      <c r="J33" s="97"/>
    </row>
    <row r="34" spans="1:10" s="69" customFormat="1" ht="13.5" customHeight="1" x14ac:dyDescent="0.4">
      <c r="A34" s="97"/>
      <c r="B34" s="97"/>
      <c r="C34" s="97"/>
      <c r="D34" s="97"/>
      <c r="E34" s="97"/>
      <c r="F34" s="97"/>
      <c r="G34" s="97"/>
      <c r="H34" s="97"/>
      <c r="I34" s="97"/>
      <c r="J34" s="97"/>
    </row>
    <row r="35" spans="1:10" s="69" customFormat="1" ht="13.5" customHeight="1" x14ac:dyDescent="0.4">
      <c r="A35" s="97"/>
      <c r="B35" s="97"/>
      <c r="C35" s="97"/>
      <c r="D35" s="97"/>
      <c r="E35" s="97"/>
      <c r="F35" s="97"/>
      <c r="G35" s="97"/>
      <c r="H35" s="97"/>
      <c r="I35" s="97"/>
      <c r="J35" s="97"/>
    </row>
    <row r="36" spans="1:10" s="69" customFormat="1" ht="13.5" customHeight="1" x14ac:dyDescent="0.4">
      <c r="A36" s="97"/>
      <c r="B36" s="97"/>
      <c r="C36" s="97"/>
      <c r="D36" s="97"/>
      <c r="E36" s="97"/>
      <c r="F36" s="97"/>
      <c r="G36" s="97"/>
      <c r="H36" s="97"/>
      <c r="I36" s="97"/>
      <c r="J36" s="97"/>
    </row>
    <row r="37" spans="1:10" s="69" customFormat="1" ht="13.5" customHeight="1" x14ac:dyDescent="0.4">
      <c r="A37" s="97"/>
      <c r="B37" s="97"/>
      <c r="C37" s="97"/>
      <c r="D37" s="97"/>
      <c r="E37" s="97"/>
      <c r="F37" s="97"/>
      <c r="G37" s="97"/>
      <c r="H37" s="97"/>
      <c r="I37" s="97"/>
      <c r="J37" s="97"/>
    </row>
    <row r="38" spans="1:10" s="69" customFormat="1" ht="13.5" customHeight="1" x14ac:dyDescent="0.4">
      <c r="A38" s="97"/>
      <c r="B38" s="97"/>
      <c r="C38" s="97"/>
      <c r="D38" s="97"/>
      <c r="E38" s="97"/>
      <c r="F38" s="97"/>
      <c r="G38" s="97"/>
      <c r="H38" s="97"/>
      <c r="I38" s="97"/>
      <c r="J38" s="97"/>
    </row>
    <row r="39" spans="1:10" x14ac:dyDescent="0.4">
      <c r="A39" s="97"/>
      <c r="B39" s="97"/>
      <c r="C39" s="97"/>
      <c r="D39" s="97"/>
      <c r="E39" s="97"/>
      <c r="F39" s="97"/>
      <c r="G39" s="97"/>
      <c r="H39" s="97"/>
      <c r="I39" s="97"/>
      <c r="J39" s="97"/>
    </row>
  </sheetData>
  <mergeCells count="3">
    <mergeCell ref="A16:J23"/>
    <mergeCell ref="A26:J39"/>
    <mergeCell ref="A2:J13"/>
  </mergeCells>
  <phoneticPr fontId="1"/>
  <pageMargins left="0.75" right="0.75" top="1" bottom="1" header="0.51111111111111107" footer="0.51111111111111107"/>
  <pageSetup paperSize="9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12" sqref="D12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27" t="s">
        <v>13</v>
      </c>
      <c r="B1" s="28"/>
      <c r="C1" s="29"/>
      <c r="D1" s="30"/>
      <c r="E1" s="29"/>
      <c r="F1" s="30"/>
      <c r="G1" s="29"/>
      <c r="H1" s="30"/>
    </row>
    <row r="2" spans="1:8" x14ac:dyDescent="0.4">
      <c r="A2" s="31"/>
      <c r="B2" s="29"/>
      <c r="C2" s="29"/>
      <c r="D2" s="30"/>
      <c r="E2" s="29"/>
      <c r="F2" s="30"/>
      <c r="G2" s="29"/>
      <c r="H2" s="30"/>
    </row>
    <row r="3" spans="1:8" x14ac:dyDescent="0.4">
      <c r="A3" s="32" t="s">
        <v>14</v>
      </c>
      <c r="B3" s="32" t="s">
        <v>15</v>
      </c>
      <c r="C3" s="32" t="s">
        <v>16</v>
      </c>
      <c r="D3" s="33" t="s">
        <v>17</v>
      </c>
      <c r="E3" s="32" t="s">
        <v>18</v>
      </c>
      <c r="F3" s="33" t="s">
        <v>17</v>
      </c>
      <c r="G3" s="32" t="s">
        <v>19</v>
      </c>
      <c r="H3" s="33" t="s">
        <v>17</v>
      </c>
    </row>
    <row r="4" spans="1:8" x14ac:dyDescent="0.4">
      <c r="A4" s="34" t="s">
        <v>20</v>
      </c>
      <c r="B4" s="34" t="s">
        <v>33</v>
      </c>
      <c r="C4" s="34" t="s">
        <v>83</v>
      </c>
      <c r="D4" s="35" t="s">
        <v>82</v>
      </c>
      <c r="E4" s="34" t="s">
        <v>83</v>
      </c>
      <c r="F4" s="35" t="s">
        <v>82</v>
      </c>
      <c r="G4" s="34" t="s">
        <v>83</v>
      </c>
      <c r="H4" s="35" t="s">
        <v>84</v>
      </c>
    </row>
    <row r="5" spans="1:8" x14ac:dyDescent="0.4">
      <c r="A5" s="34" t="s">
        <v>20</v>
      </c>
      <c r="B5" s="34" t="s">
        <v>88</v>
      </c>
      <c r="C5" s="34" t="s">
        <v>83</v>
      </c>
      <c r="D5" s="35" t="s">
        <v>89</v>
      </c>
      <c r="E5" s="34" t="s">
        <v>83</v>
      </c>
      <c r="F5" s="36" t="s">
        <v>89</v>
      </c>
      <c r="G5" s="34" t="s">
        <v>83</v>
      </c>
      <c r="H5" s="36" t="s">
        <v>90</v>
      </c>
    </row>
    <row r="6" spans="1:8" x14ac:dyDescent="0.4">
      <c r="A6" s="34" t="s">
        <v>20</v>
      </c>
      <c r="B6" s="34" t="s">
        <v>91</v>
      </c>
      <c r="C6" s="34" t="s">
        <v>83</v>
      </c>
      <c r="D6" s="36" t="s">
        <v>92</v>
      </c>
      <c r="E6" s="34" t="s">
        <v>83</v>
      </c>
      <c r="F6" s="36" t="s">
        <v>92</v>
      </c>
      <c r="G6" s="34" t="s">
        <v>83</v>
      </c>
      <c r="H6" s="36" t="s">
        <v>92</v>
      </c>
    </row>
    <row r="7" spans="1:8" x14ac:dyDescent="0.4">
      <c r="A7" s="34" t="s">
        <v>93</v>
      </c>
      <c r="B7" s="34" t="s">
        <v>33</v>
      </c>
      <c r="C7" s="34" t="s">
        <v>83</v>
      </c>
      <c r="D7" s="36" t="s">
        <v>94</v>
      </c>
      <c r="E7" s="34" t="s">
        <v>83</v>
      </c>
      <c r="F7" s="36" t="s">
        <v>95</v>
      </c>
      <c r="G7" s="34" t="s">
        <v>83</v>
      </c>
      <c r="H7" s="36" t="s">
        <v>96</v>
      </c>
    </row>
    <row r="8" spans="1:8" x14ac:dyDescent="0.4">
      <c r="A8" s="34" t="s">
        <v>93</v>
      </c>
      <c r="B8" s="34" t="s">
        <v>88</v>
      </c>
      <c r="C8" s="34" t="s">
        <v>83</v>
      </c>
      <c r="D8" s="36" t="s">
        <v>97</v>
      </c>
      <c r="E8" s="34" t="s">
        <v>83</v>
      </c>
      <c r="F8" s="36" t="s">
        <v>97</v>
      </c>
      <c r="G8" s="34" t="s">
        <v>83</v>
      </c>
      <c r="H8" s="36" t="s">
        <v>94</v>
      </c>
    </row>
    <row r="9" spans="1:8" x14ac:dyDescent="0.4">
      <c r="A9" s="34" t="s">
        <v>99</v>
      </c>
      <c r="B9" s="34" t="s">
        <v>100</v>
      </c>
      <c r="C9" s="34"/>
      <c r="D9" s="36"/>
      <c r="E9" s="34"/>
      <c r="F9" s="36"/>
      <c r="G9" s="34"/>
      <c r="H9" s="36"/>
    </row>
    <row r="10" spans="1:8" x14ac:dyDescent="0.4">
      <c r="A10" s="34"/>
      <c r="B10" s="34"/>
      <c r="C10" s="34"/>
      <c r="D10" s="36"/>
      <c r="E10" s="34"/>
      <c r="F10" s="36"/>
      <c r="G10" s="34"/>
      <c r="H10" s="36"/>
    </row>
    <row r="11" spans="1:8" x14ac:dyDescent="0.4">
      <c r="A11" s="34"/>
      <c r="B11" s="34"/>
      <c r="C11" s="34"/>
      <c r="D11" s="36"/>
      <c r="E11" s="34"/>
      <c r="F11" s="36"/>
      <c r="G11" s="34"/>
      <c r="H11" s="36"/>
    </row>
    <row r="12" spans="1:8" x14ac:dyDescent="0.4">
      <c r="A12" s="31"/>
      <c r="B12" s="29"/>
      <c r="C12" s="29"/>
      <c r="D12" s="30"/>
      <c r="E12" s="29"/>
      <c r="F12" s="30"/>
      <c r="G12" s="29"/>
      <c r="H12" s="30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検証シート(H1)</vt:lpstr>
      <vt:lpstr>画像(H1)</vt:lpstr>
      <vt:lpstr>検証シート(H4)</vt:lpstr>
      <vt:lpstr>画像(H4)</vt:lpstr>
      <vt:lpstr>検証シート(D1)</vt:lpstr>
      <vt:lpstr>画像(D1)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HARUMI</cp:lastModifiedBy>
  <dcterms:created xsi:type="dcterms:W3CDTF">2020-09-18T03:10:57Z</dcterms:created>
  <dcterms:modified xsi:type="dcterms:W3CDTF">2022-10-08T15:25:50Z</dcterms:modified>
</cp:coreProperties>
</file>