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826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<sst xmlns="http://schemas.openxmlformats.org/spreadsheetml/2006/main" count="52" uniqueCount="40">
  <si>
    <t>通貨ペア</t>
  </si>
  <si>
    <t>EURUSD</t>
  </si>
  <si>
    <t>時間足</t>
  </si>
  <si>
    <t>4H足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</si>
  <si>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</si>
  <si>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</si>
  <si>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</si>
  <si>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</si>
  <si>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</si>
  <si>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</si>
  <si>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</si>
  <si>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</si>
  <si>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</si>
  <si>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</si>
  <si>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</si>
  <si>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</si>
  <si>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</si>
  <si>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</si>
  <si>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2022.8.18</t>
  </si>
  <si>
    <t>2020.12.01</t>
  </si>
  <si>
    <t>2020.11.23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</si>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</sst>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yyyy/m/d;@"/>
    <numFmt numFmtId="177" formatCode="#,##0_);[Red]\(#,##0\)"/>
    <numFmt numFmtId="178" formatCode="#,##0_ "/>
    <numFmt numFmtId="179" formatCode="_-&quot;\&quot;* #,##0.00_-\ ;\-&quot;\&quot;* #,##0.00_-\ ;_-&quot;\&quot;* &quot;-&quot;??_-\ ;_-@_-"/>
    <numFmt numFmtId="180" formatCode="_ * #,##0_ ;_ * \-#,##0_ ;_ * &quot;-&quot;??_ ;_ @_ "/>
    <numFmt numFmtId="181" formatCode="_-&quot;\&quot;* #,##0_-\ ;\-&quot;\&quot;* #,##0_-\ ;_-&quot;\&quot;* &quot;-&quot;??_-\ ;_-@_-"/>
    <numFmt numFmtId="182" formatCode="0.0%"/>
  </numFmts>
  <fonts count="31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b/>
      <sz val="11"/>
      <color theme="1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9" fillId="10" borderId="20" applyNumberFormat="0" applyAlignment="0" applyProtection="0">
      <alignment vertical="center"/>
    </xf>
    <xf numFmtId="180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0" fillId="15" borderId="21" applyNumberFormat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30" fillId="15" borderId="20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9" borderId="19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8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7" fontId="8" fillId="0" borderId="6" xfId="0" applyNumberFormat="1" applyFont="1" applyBorder="1">
      <alignment vertical="center"/>
    </xf>
    <xf numFmtId="177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>
      <alignment vertical="center"/>
    </xf>
    <xf numFmtId="0" fontId="9" fillId="0" borderId="4" xfId="0" applyNumberFormat="1" applyFont="1" applyBorder="1">
      <alignment vertical="center"/>
    </xf>
    <xf numFmtId="0" fontId="9" fillId="0" borderId="5" xfId="0" applyNumberFormat="1" applyFont="1" applyBorder="1">
      <alignment vertical="center"/>
    </xf>
    <xf numFmtId="177" fontId="0" fillId="0" borderId="0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NumberFormat="1" applyFont="1" applyBorder="1">
      <alignment vertical="center"/>
    </xf>
    <xf numFmtId="0" fontId="9" fillId="0" borderId="0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0" fontId="9" fillId="3" borderId="13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6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9" fillId="0" borderId="14" xfId="0" applyNumberFormat="1" applyFont="1" applyBorder="1">
      <alignment vertical="center"/>
    </xf>
    <xf numFmtId="0" fontId="9" fillId="0" borderId="15" xfId="0" applyNumberFormat="1" applyFont="1" applyBorder="1">
      <alignment vertical="center"/>
    </xf>
    <xf numFmtId="0" fontId="9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7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7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7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10" fillId="0" borderId="6" xfId="1" applyFont="1" applyFill="1" applyBorder="1">
      <alignment vertical="center"/>
    </xf>
    <xf numFmtId="0" fontId="10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2" fontId="6" fillId="0" borderId="6" xfId="9" applyNumberFormat="1" applyFont="1" applyBorder="1">
      <alignment vertical="center"/>
    </xf>
    <xf numFmtId="182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2428875"/>
          <a:ext cx="527685" cy="92773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>
      <xdr:nvSpPr>
        <xdr:cNvPr id="3" name="正方形/長方形 7"/>
        <xdr:cNvSpPr>
          <a:spLocks noChangeArrowheads="1"/>
        </xdr:cNvSpPr>
      </xdr:nvSpPr>
      <xdr:spPr>
        <a:xfrm>
          <a:off x="6055995" y="1096518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>
      <xdr:nvSpPr>
        <xdr:cNvPr id="4" name="正方形/長方形 1"/>
        <xdr:cNvSpPr>
          <a:spLocks noChangeArrowheads="1"/>
        </xdr:cNvSpPr>
      </xdr:nvSpPr>
      <xdr:spPr>
        <a:xfrm>
          <a:off x="6276975" y="56407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>
      <xdr:nvSpPr>
        <xdr:cNvPr id="5" name="正方形/長方形 3"/>
        <xdr:cNvSpPr>
          <a:spLocks noChangeArrowheads="1"/>
        </xdr:cNvSpPr>
      </xdr:nvSpPr>
      <xdr:spPr>
        <a:xfrm>
          <a:off x="8195310" y="1400365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>
      <xdr:nvSpPr>
        <xdr:cNvPr id="6" name="正方形/長方形 5"/>
        <xdr:cNvSpPr>
          <a:spLocks noChangeArrowheads="1"/>
        </xdr:cNvSpPr>
      </xdr:nvSpPr>
      <xdr:spPr>
        <a:xfrm>
          <a:off x="3838575" y="24787860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>
      <xdr:nvSpPr>
        <xdr:cNvPr id="7" name="正方形/長方形 6"/>
        <xdr:cNvSpPr>
          <a:spLocks noChangeArrowheads="1"/>
        </xdr:cNvSpPr>
      </xdr:nvSpPr>
      <xdr:spPr>
        <a:xfrm>
          <a:off x="4351020" y="244621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242735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>
      <xdr:nvSpPr>
        <xdr:cNvPr id="9" name="正方形/長方形 17"/>
        <xdr:cNvSpPr>
          <a:spLocks noChangeArrowheads="1"/>
        </xdr:cNvSpPr>
      </xdr:nvSpPr>
      <xdr:spPr>
        <a:xfrm>
          <a:off x="4916805" y="19025235"/>
          <a:ext cx="18415" cy="2006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>
      <xdr:nvSpPr>
        <xdr:cNvPr id="10" name="正方形/長方形 10"/>
        <xdr:cNvSpPr>
          <a:spLocks noChangeArrowheads="1"/>
        </xdr:cNvSpPr>
      </xdr:nvSpPr>
      <xdr:spPr>
        <a:xfrm>
          <a:off x="5734050" y="186347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>
      <xdr:nvSpPr>
        <xdr:cNvPr id="11" name="正方形/長方形 22"/>
        <xdr:cNvSpPr>
          <a:spLocks noChangeArrowheads="1"/>
        </xdr:cNvSpPr>
      </xdr:nvSpPr>
      <xdr:spPr>
        <a:xfrm>
          <a:off x="7698105" y="323583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32598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>
      <xdr:nvSpPr>
        <xdr:cNvPr id="13" name="正方形/長方形 27"/>
        <xdr:cNvSpPr>
          <a:spLocks noChangeArrowheads="1"/>
        </xdr:cNvSpPr>
      </xdr:nvSpPr>
      <xdr:spPr>
        <a:xfrm>
          <a:off x="9296400" y="40426005"/>
          <a:ext cx="20320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>
      <xdr:nvSpPr>
        <xdr:cNvPr id="14" name="正方形/長方形 9"/>
        <xdr:cNvSpPr>
          <a:spLocks noChangeArrowheads="1"/>
        </xdr:cNvSpPr>
      </xdr:nvSpPr>
      <xdr:spPr>
        <a:xfrm>
          <a:off x="5153025" y="49762410"/>
          <a:ext cx="20320" cy="2101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>
      <xdr:nvSpPr>
        <xdr:cNvPr id="15" name="正方形/長方形 11"/>
        <xdr:cNvSpPr>
          <a:spLocks noChangeArrowheads="1"/>
        </xdr:cNvSpPr>
      </xdr:nvSpPr>
      <xdr:spPr>
        <a:xfrm>
          <a:off x="7393305" y="4831461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>
      <xdr:nvSpPr>
        <xdr:cNvPr id="16" name="正方形/長方形 13"/>
        <xdr:cNvSpPr>
          <a:spLocks noChangeArrowheads="1"/>
        </xdr:cNvSpPr>
      </xdr:nvSpPr>
      <xdr:spPr>
        <a:xfrm>
          <a:off x="6003925" y="5689473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>
      <xdr:nvSpPr>
        <xdr:cNvPr id="17" name="テキスト ボックス 15"/>
        <xdr:cNvSpPr txBox="1"/>
      </xdr:nvSpPr>
      <xdr:spPr>
        <a:xfrm>
          <a:off x="7496175" y="5964555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>
      <xdr:nvSpPr>
        <xdr:cNvPr id="18" name="正方形/長方形 16"/>
        <xdr:cNvSpPr>
          <a:spLocks noChangeArrowheads="1"/>
        </xdr:cNvSpPr>
      </xdr:nvSpPr>
      <xdr:spPr>
        <a:xfrm>
          <a:off x="9043035" y="55627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>
      <xdr:nvSpPr>
        <xdr:cNvPr id="19" name="正方形/長方形 19"/>
        <xdr:cNvSpPr>
          <a:spLocks noChangeArrowheads="1"/>
        </xdr:cNvSpPr>
      </xdr:nvSpPr>
      <xdr:spPr>
        <a:xfrm>
          <a:off x="4404360" y="64390905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>
      <xdr:nvSpPr>
        <xdr:cNvPr id="20" name="正方形/長方形 20"/>
        <xdr:cNvSpPr>
          <a:spLocks noChangeArrowheads="1"/>
        </xdr:cNvSpPr>
      </xdr:nvSpPr>
      <xdr:spPr>
        <a:xfrm>
          <a:off x="5459730" y="64406145"/>
          <a:ext cx="18415" cy="2082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>
      <xdr:nvSpPr>
        <xdr:cNvPr id="21" name="正方形/長方形 24"/>
        <xdr:cNvSpPr>
          <a:spLocks noChangeArrowheads="1"/>
        </xdr:cNvSpPr>
      </xdr:nvSpPr>
      <xdr:spPr>
        <a:xfrm>
          <a:off x="5505450" y="72203310"/>
          <a:ext cx="20320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>
      <xdr:nvSpPr>
        <xdr:cNvPr id="22" name="正方形/長方形 25"/>
        <xdr:cNvSpPr>
          <a:spLocks noChangeArrowheads="1"/>
        </xdr:cNvSpPr>
      </xdr:nvSpPr>
      <xdr:spPr>
        <a:xfrm>
          <a:off x="6850380" y="73092945"/>
          <a:ext cx="18415" cy="2089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>
      <xdr:nvSpPr>
        <xdr:cNvPr id="23" name="正方形/長方形 28"/>
        <xdr:cNvSpPr>
          <a:spLocks noChangeArrowheads="1"/>
        </xdr:cNvSpPr>
      </xdr:nvSpPr>
      <xdr:spPr>
        <a:xfrm>
          <a:off x="7393305" y="73620630"/>
          <a:ext cx="18415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>
      <xdr:nvSpPr>
        <xdr:cNvPr id="24" name="正方形/長方形 29"/>
        <xdr:cNvSpPr>
          <a:spLocks noChangeArrowheads="1"/>
        </xdr:cNvSpPr>
      </xdr:nvSpPr>
      <xdr:spPr>
        <a:xfrm>
          <a:off x="7660005" y="7394448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22</xdr:col>
      <xdr:colOff>276225</xdr:colOff>
      <xdr:row>42</xdr:row>
      <xdr:rowOff>114300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22</xdr:col>
      <xdr:colOff>276225</xdr:colOff>
      <xdr:row>84</xdr:row>
      <xdr:rowOff>114300</xdr:rowOff>
    </xdr:to>
    <xdr:pic>
      <xdr:nvPicPr>
        <xdr:cNvPr id="26" name="図形 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00950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22</xdr:col>
      <xdr:colOff>276225</xdr:colOff>
      <xdr:row>127</xdr:row>
      <xdr:rowOff>114300</xdr:rowOff>
    </xdr:to>
    <xdr:pic>
      <xdr:nvPicPr>
        <xdr:cNvPr id="27" name="図形 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382875"/>
          <a:ext cx="13716000" cy="7715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9" activePane="bottomRight" state="frozen"/>
      <selection/>
      <selection pane="topRight"/>
      <selection pane="bottomLeft"/>
      <selection pane="bottomRight" activeCell="B12" sqref="B12"/>
    </sheetView>
  </sheetViews>
  <sheetFormatPr defaultColWidth="9" defaultRowHeight="17.6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8.35" spans="1:3">
      <c r="A5" s="17" t="s">
        <v>7</v>
      </c>
      <c r="C5" s="18" t="s">
        <v>8</v>
      </c>
    </row>
    <row r="6" ht="18.4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8.3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ht="18.35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 t="s">
        <v>18</v>
      </c>
      <c r="C9" s="40">
        <v>2</v>
      </c>
      <c r="D9" s="41">
        <v>1.27</v>
      </c>
      <c r="E9" s="42">
        <v>1.5</v>
      </c>
      <c r="F9" s="43">
        <v>2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106000</v>
      </c>
      <c r="J9" s="77">
        <f>IF(G8="","",G8*0.03)</f>
        <v>3000</v>
      </c>
      <c r="K9" s="78">
        <f>IF(H8="","",H8*0.03)</f>
        <v>3000</v>
      </c>
      <c r="L9" s="79">
        <f>IF(I8="","",I8*0.03)</f>
        <v>3000</v>
      </c>
      <c r="M9" s="77">
        <f>IF(D9="","",J9*D9)</f>
        <v>3810</v>
      </c>
      <c r="N9" s="78">
        <f>IF(E9="","",K9*E9)</f>
        <v>4500</v>
      </c>
      <c r="O9" s="79">
        <f>IF(F9="","",L9*F9)</f>
        <v>6000</v>
      </c>
      <c r="P9" s="80"/>
      <c r="Q9" s="80"/>
      <c r="R9" s="80"/>
    </row>
    <row r="10" spans="1:18">
      <c r="A10" s="38">
        <v>2</v>
      </c>
      <c r="B10" s="45" t="s">
        <v>19</v>
      </c>
      <c r="C10" s="46">
        <v>1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107765.161</v>
      </c>
      <c r="H10" s="44">
        <f t="shared" ref="H10:H42" si="3">IF(E10="","",H9+N10)</f>
        <v>109202.5</v>
      </c>
      <c r="I10" s="44">
        <f t="shared" ref="I10:I42" si="4">IF(F10="","",I9+O10)</f>
        <v>112360</v>
      </c>
      <c r="J10" s="81">
        <f t="shared" ref="J10:J12" si="5">IF(G9="","",G9*0.03)</f>
        <v>3114.3</v>
      </c>
      <c r="K10" s="82">
        <f t="shared" ref="K10:K12" si="6">IF(H9="","",H9*0.03)</f>
        <v>3135</v>
      </c>
      <c r="L10" s="83">
        <f t="shared" ref="L10:L12" si="7">IF(I9="","",I9*0.03)</f>
        <v>3180</v>
      </c>
      <c r="M10" s="81">
        <f t="shared" ref="M10:M12" si="8">IF(D10="","",J10*D10)</f>
        <v>3955.161</v>
      </c>
      <c r="N10" s="82">
        <f t="shared" ref="N10:N12" si="9">IF(E10="","",K10*E10)</f>
        <v>4702.5</v>
      </c>
      <c r="O10" s="83">
        <f t="shared" ref="O10:O12" si="10">IF(F10="","",L10*F10)</f>
        <v>6360</v>
      </c>
      <c r="P10" s="80"/>
      <c r="Q10" s="80"/>
      <c r="R10" s="80"/>
    </row>
    <row r="11" spans="1:18">
      <c r="A11" s="38">
        <v>3</v>
      </c>
      <c r="B11" s="45" t="s">
        <v>20</v>
      </c>
      <c r="C11" s="46">
        <v>1</v>
      </c>
      <c r="D11" s="47">
        <v>1.27</v>
      </c>
      <c r="E11" s="48">
        <v>1.5</v>
      </c>
      <c r="F11" s="50">
        <v>2</v>
      </c>
      <c r="G11" s="44">
        <f t="shared" si="2"/>
        <v>111871.0136341</v>
      </c>
      <c r="H11" s="44">
        <f t="shared" si="3"/>
        <v>114116.6125</v>
      </c>
      <c r="I11" s="44">
        <f t="shared" si="4"/>
        <v>119101.6</v>
      </c>
      <c r="J11" s="81">
        <f t="shared" si="5"/>
        <v>3232.95483</v>
      </c>
      <c r="K11" s="82">
        <f t="shared" si="6"/>
        <v>3276.075</v>
      </c>
      <c r="L11" s="83">
        <f t="shared" si="7"/>
        <v>3370.8</v>
      </c>
      <c r="M11" s="81">
        <f t="shared" si="8"/>
        <v>4105.8526341</v>
      </c>
      <c r="N11" s="82">
        <f t="shared" si="9"/>
        <v>4914.1125</v>
      </c>
      <c r="O11" s="83">
        <f t="shared" si="10"/>
        <v>6741.6</v>
      </c>
      <c r="P11" s="80"/>
      <c r="Q11" s="80"/>
      <c r="R11" s="80"/>
    </row>
    <row r="12" spans="1:18">
      <c r="A12" s="38">
        <v>4</v>
      </c>
      <c r="B12" s="45"/>
      <c r="C12" s="46"/>
      <c r="D12" s="47"/>
      <c r="E12" s="48"/>
      <c r="F12" s="49"/>
      <c r="G12" s="44" t="str">
        <f t="shared" si="2"/>
        <v/>
      </c>
      <c r="H12" s="44" t="str">
        <f t="shared" si="3"/>
        <v/>
      </c>
      <c r="I12" s="44" t="str">
        <f t="shared" si="4"/>
        <v/>
      </c>
      <c r="J12" s="81">
        <f t="shared" si="5"/>
        <v>3356.130409023</v>
      </c>
      <c r="K12" s="82">
        <f t="shared" si="6"/>
        <v>3423.498375</v>
      </c>
      <c r="L12" s="83">
        <f t="shared" si="7"/>
        <v>3573.048</v>
      </c>
      <c r="M12" s="81" t="str">
        <f t="shared" si="8"/>
        <v/>
      </c>
      <c r="N12" s="82" t="str">
        <f t="shared" si="9"/>
        <v/>
      </c>
      <c r="O12" s="83" t="str">
        <f t="shared" si="10"/>
        <v/>
      </c>
      <c r="P12" s="80"/>
      <c r="Q12" s="80"/>
      <c r="R12" s="80"/>
    </row>
    <row r="13" spans="1:18">
      <c r="A13" s="38">
        <v>5</v>
      </c>
      <c r="B13" s="45"/>
      <c r="C13" s="46"/>
      <c r="D13" s="47"/>
      <c r="E13" s="48"/>
      <c r="F13" s="50"/>
      <c r="G13" s="44" t="str">
        <f t="shared" si="2"/>
        <v/>
      </c>
      <c r="H13" s="44" t="str">
        <f t="shared" si="3"/>
        <v/>
      </c>
      <c r="I13" s="44" t="str">
        <f t="shared" si="4"/>
        <v/>
      </c>
      <c r="J13" s="81" t="str">
        <f t="shared" ref="J13:J58" si="11">IF(G12="","",G12*0.03)</f>
        <v/>
      </c>
      <c r="K13" s="82" t="str">
        <f t="shared" ref="K13:K58" si="12">IF(H12="","",H12*0.03)</f>
        <v/>
      </c>
      <c r="L13" s="83" t="str">
        <f t="shared" ref="L13:L58" si="13">IF(I12="","",I12*0.03)</f>
        <v/>
      </c>
      <c r="M13" s="81" t="str">
        <f t="shared" ref="M13:M58" si="14">IF(D13="","",J13*D13)</f>
        <v/>
      </c>
      <c r="N13" s="82" t="str">
        <f t="shared" ref="N13:N58" si="15">IF(E13="","",K13*E13)</f>
        <v/>
      </c>
      <c r="O13" s="83" t="str">
        <f t="shared" ref="O13:O58" si="16">IF(F13="","",L13*F13)</f>
        <v/>
      </c>
      <c r="P13" s="80"/>
      <c r="Q13" s="80"/>
      <c r="R13" s="80"/>
    </row>
    <row r="14" spans="1:18">
      <c r="A14" s="38">
        <v>6</v>
      </c>
      <c r="B14" s="45"/>
      <c r="C14" s="46"/>
      <c r="D14" s="47"/>
      <c r="E14" s="48"/>
      <c r="F14" s="49"/>
      <c r="G14" s="44" t="str">
        <f t="shared" si="2"/>
        <v/>
      </c>
      <c r="H14" s="44" t="str">
        <f t="shared" si="3"/>
        <v/>
      </c>
      <c r="I14" s="44" t="str">
        <f t="shared" si="4"/>
        <v/>
      </c>
      <c r="J14" s="81" t="str">
        <f t="shared" si="11"/>
        <v/>
      </c>
      <c r="K14" s="82" t="str">
        <f t="shared" si="12"/>
        <v/>
      </c>
      <c r="L14" s="83" t="str">
        <f t="shared" si="13"/>
        <v/>
      </c>
      <c r="M14" s="81" t="str">
        <f t="shared" si="14"/>
        <v/>
      </c>
      <c r="N14" s="82" t="str">
        <f t="shared" si="15"/>
        <v/>
      </c>
      <c r="O14" s="83" t="str">
        <f t="shared" si="16"/>
        <v/>
      </c>
      <c r="P14" s="80"/>
      <c r="Q14" s="80"/>
      <c r="R14" s="80"/>
    </row>
    <row r="15" spans="1:18">
      <c r="A15" s="38">
        <v>7</v>
      </c>
      <c r="B15" s="45"/>
      <c r="C15" s="46"/>
      <c r="D15" s="47"/>
      <c r="E15" s="48"/>
      <c r="F15" s="49"/>
      <c r="G15" s="44" t="str">
        <f t="shared" si="2"/>
        <v/>
      </c>
      <c r="H15" s="44" t="str">
        <f t="shared" si="3"/>
        <v/>
      </c>
      <c r="I15" s="44" t="str">
        <f t="shared" si="4"/>
        <v/>
      </c>
      <c r="J15" s="81" t="str">
        <f t="shared" si="11"/>
        <v/>
      </c>
      <c r="K15" s="82" t="str">
        <f t="shared" si="12"/>
        <v/>
      </c>
      <c r="L15" s="83" t="str">
        <f t="shared" si="13"/>
        <v/>
      </c>
      <c r="M15" s="81" t="str">
        <f t="shared" si="14"/>
        <v/>
      </c>
      <c r="N15" s="82" t="str">
        <f t="shared" si="15"/>
        <v/>
      </c>
      <c r="O15" s="83" t="str">
        <f t="shared" si="16"/>
        <v/>
      </c>
      <c r="P15" s="80"/>
      <c r="Q15" s="80"/>
      <c r="R15" s="80"/>
    </row>
    <row r="16" spans="1:18">
      <c r="A16" s="38">
        <v>8</v>
      </c>
      <c r="B16" s="45"/>
      <c r="C16" s="46"/>
      <c r="D16" s="47"/>
      <c r="E16" s="48"/>
      <c r="F16" s="49"/>
      <c r="G16" s="44" t="str">
        <f t="shared" si="2"/>
        <v/>
      </c>
      <c r="H16" s="44" t="str">
        <f t="shared" si="3"/>
        <v/>
      </c>
      <c r="I16" s="44" t="str">
        <f t="shared" si="4"/>
        <v/>
      </c>
      <c r="J16" s="81" t="str">
        <f t="shared" si="11"/>
        <v/>
      </c>
      <c r="K16" s="82" t="str">
        <f t="shared" si="12"/>
        <v/>
      </c>
      <c r="L16" s="83" t="str">
        <f t="shared" si="13"/>
        <v/>
      </c>
      <c r="M16" s="81" t="str">
        <f t="shared" si="14"/>
        <v/>
      </c>
      <c r="N16" s="82" t="str">
        <f t="shared" si="15"/>
        <v/>
      </c>
      <c r="O16" s="83" t="str">
        <f t="shared" si="16"/>
        <v/>
      </c>
      <c r="P16" s="80"/>
      <c r="Q16" s="80"/>
      <c r="R16" s="80"/>
    </row>
    <row r="17" spans="1:18">
      <c r="A17" s="38">
        <v>9</v>
      </c>
      <c r="B17" s="45"/>
      <c r="C17" s="46"/>
      <c r="D17" s="47"/>
      <c r="E17" s="48"/>
      <c r="F17" s="49"/>
      <c r="G17" s="44" t="str">
        <f t="shared" si="2"/>
        <v/>
      </c>
      <c r="H17" s="44" t="str">
        <f t="shared" si="3"/>
        <v/>
      </c>
      <c r="I17" s="44" t="str">
        <f t="shared" si="4"/>
        <v/>
      </c>
      <c r="J17" s="81" t="str">
        <f t="shared" si="11"/>
        <v/>
      </c>
      <c r="K17" s="82" t="str">
        <f t="shared" si="12"/>
        <v/>
      </c>
      <c r="L17" s="83" t="str">
        <f t="shared" si="13"/>
        <v/>
      </c>
      <c r="M17" s="81" t="str">
        <f t="shared" si="14"/>
        <v/>
      </c>
      <c r="N17" s="82" t="str">
        <f t="shared" si="15"/>
        <v/>
      </c>
      <c r="O17" s="83" t="str">
        <f t="shared" si="16"/>
        <v/>
      </c>
      <c r="P17" s="80"/>
      <c r="Q17" s="80"/>
      <c r="R17" s="80"/>
    </row>
    <row r="18" spans="1:18">
      <c r="A18" s="38">
        <v>10</v>
      </c>
      <c r="B18" s="45"/>
      <c r="C18" s="46"/>
      <c r="D18" s="47"/>
      <c r="E18" s="48"/>
      <c r="F18" s="49"/>
      <c r="G18" s="44" t="str">
        <f t="shared" si="2"/>
        <v/>
      </c>
      <c r="H18" s="44" t="str">
        <f t="shared" si="3"/>
        <v/>
      </c>
      <c r="I18" s="44" t="str">
        <f t="shared" si="4"/>
        <v/>
      </c>
      <c r="J18" s="81" t="str">
        <f t="shared" si="11"/>
        <v/>
      </c>
      <c r="K18" s="82" t="str">
        <f t="shared" si="12"/>
        <v/>
      </c>
      <c r="L18" s="83" t="str">
        <f t="shared" si="13"/>
        <v/>
      </c>
      <c r="M18" s="81" t="str">
        <f t="shared" si="14"/>
        <v/>
      </c>
      <c r="N18" s="82" t="str">
        <f t="shared" si="15"/>
        <v/>
      </c>
      <c r="O18" s="83" t="str">
        <f t="shared" si="16"/>
        <v/>
      </c>
      <c r="P18" s="80"/>
      <c r="Q18" s="80"/>
      <c r="R18" s="80"/>
    </row>
    <row r="19" spans="1:18">
      <c r="A19" s="38">
        <v>11</v>
      </c>
      <c r="B19" s="45"/>
      <c r="C19" s="46"/>
      <c r="D19" s="47"/>
      <c r="E19" s="48"/>
      <c r="F19" s="49"/>
      <c r="G19" s="44" t="str">
        <f t="shared" si="2"/>
        <v/>
      </c>
      <c r="H19" s="44" t="str">
        <f t="shared" si="3"/>
        <v/>
      </c>
      <c r="I19" s="44" t="str">
        <f t="shared" si="4"/>
        <v/>
      </c>
      <c r="J19" s="81" t="str">
        <f t="shared" si="11"/>
        <v/>
      </c>
      <c r="K19" s="82" t="str">
        <f t="shared" si="12"/>
        <v/>
      </c>
      <c r="L19" s="83" t="str">
        <f t="shared" si="13"/>
        <v/>
      </c>
      <c r="M19" s="81" t="str">
        <f t="shared" si="14"/>
        <v/>
      </c>
      <c r="N19" s="82" t="str">
        <f t="shared" si="15"/>
        <v/>
      </c>
      <c r="O19" s="83" t="str">
        <f t="shared" si="16"/>
        <v/>
      </c>
      <c r="P19" s="80"/>
      <c r="Q19" s="80"/>
      <c r="R19" s="80"/>
    </row>
    <row r="20" spans="1:18">
      <c r="A20" s="38">
        <v>12</v>
      </c>
      <c r="B20" s="45"/>
      <c r="C20" s="46"/>
      <c r="D20" s="47"/>
      <c r="E20" s="48"/>
      <c r="F20" s="49"/>
      <c r="G20" s="44" t="str">
        <f t="shared" si="2"/>
        <v/>
      </c>
      <c r="H20" s="44" t="str">
        <f t="shared" si="3"/>
        <v/>
      </c>
      <c r="I20" s="44" t="str">
        <f t="shared" si="4"/>
        <v/>
      </c>
      <c r="J20" s="81" t="str">
        <f t="shared" si="11"/>
        <v/>
      </c>
      <c r="K20" s="82" t="str">
        <f t="shared" si="12"/>
        <v/>
      </c>
      <c r="L20" s="83" t="str">
        <f t="shared" si="13"/>
        <v/>
      </c>
      <c r="M20" s="81" t="str">
        <f t="shared" si="14"/>
        <v/>
      </c>
      <c r="N20" s="82" t="str">
        <f t="shared" si="15"/>
        <v/>
      </c>
      <c r="O20" s="83" t="str">
        <f t="shared" si="16"/>
        <v/>
      </c>
      <c r="P20" s="80"/>
      <c r="Q20" s="80"/>
      <c r="R20" s="80"/>
    </row>
    <row r="21" spans="1:18">
      <c r="A21" s="38">
        <v>13</v>
      </c>
      <c r="B21" s="45"/>
      <c r="C21" s="46"/>
      <c r="D21" s="47"/>
      <c r="E21" s="48"/>
      <c r="F21" s="49"/>
      <c r="G21" s="44" t="str">
        <f t="shared" si="2"/>
        <v/>
      </c>
      <c r="H21" s="44" t="str">
        <f t="shared" si="3"/>
        <v/>
      </c>
      <c r="I21" s="44" t="str">
        <f t="shared" si="4"/>
        <v/>
      </c>
      <c r="J21" s="81" t="str">
        <f t="shared" si="11"/>
        <v/>
      </c>
      <c r="K21" s="82" t="str">
        <f t="shared" si="12"/>
        <v/>
      </c>
      <c r="L21" s="83" t="str">
        <f t="shared" si="13"/>
        <v/>
      </c>
      <c r="M21" s="81" t="str">
        <f t="shared" si="14"/>
        <v/>
      </c>
      <c r="N21" s="82" t="str">
        <f t="shared" si="15"/>
        <v/>
      </c>
      <c r="O21" s="83" t="str">
        <f t="shared" si="16"/>
        <v/>
      </c>
      <c r="P21" s="80"/>
      <c r="Q21" s="80"/>
      <c r="R21" s="80"/>
    </row>
    <row r="22" spans="1:18">
      <c r="A22" s="38">
        <v>14</v>
      </c>
      <c r="B22" s="45"/>
      <c r="C22" s="46"/>
      <c r="D22" s="47"/>
      <c r="E22" s="48"/>
      <c r="F22" s="49"/>
      <c r="G22" s="44" t="str">
        <f t="shared" si="2"/>
        <v/>
      </c>
      <c r="H22" s="44" t="str">
        <f t="shared" si="3"/>
        <v/>
      </c>
      <c r="I22" s="44" t="str">
        <f t="shared" si="4"/>
        <v/>
      </c>
      <c r="J22" s="81" t="str">
        <f t="shared" si="11"/>
        <v/>
      </c>
      <c r="K22" s="82" t="str">
        <f t="shared" si="12"/>
        <v/>
      </c>
      <c r="L22" s="83" t="str">
        <f t="shared" si="13"/>
        <v/>
      </c>
      <c r="M22" s="81" t="str">
        <f t="shared" si="14"/>
        <v/>
      </c>
      <c r="N22" s="82" t="str">
        <f t="shared" si="15"/>
        <v/>
      </c>
      <c r="O22" s="83" t="str">
        <f t="shared" si="16"/>
        <v/>
      </c>
      <c r="P22" s="80"/>
      <c r="Q22" s="80"/>
      <c r="R22" s="80"/>
    </row>
    <row r="23" spans="1:18">
      <c r="A23" s="38">
        <v>15</v>
      </c>
      <c r="B23" s="45"/>
      <c r="C23" s="46"/>
      <c r="D23" s="47"/>
      <c r="E23" s="48"/>
      <c r="F23" s="50"/>
      <c r="G23" s="44" t="str">
        <f t="shared" si="2"/>
        <v/>
      </c>
      <c r="H23" s="44" t="str">
        <f t="shared" si="3"/>
        <v/>
      </c>
      <c r="I23" s="44" t="str">
        <f t="shared" si="4"/>
        <v/>
      </c>
      <c r="J23" s="81" t="str">
        <f t="shared" si="11"/>
        <v/>
      </c>
      <c r="K23" s="82" t="str">
        <f t="shared" si="12"/>
        <v/>
      </c>
      <c r="L23" s="83" t="str">
        <f t="shared" si="13"/>
        <v/>
      </c>
      <c r="M23" s="81" t="str">
        <f t="shared" si="14"/>
        <v/>
      </c>
      <c r="N23" s="82" t="str">
        <f t="shared" si="15"/>
        <v/>
      </c>
      <c r="O23" s="83" t="str">
        <f t="shared" si="16"/>
        <v/>
      </c>
      <c r="P23" s="80"/>
      <c r="Q23" s="80"/>
      <c r="R23" s="80"/>
    </row>
    <row r="24" spans="1:18">
      <c r="A24" s="38">
        <v>16</v>
      </c>
      <c r="B24" s="45"/>
      <c r="C24" s="46"/>
      <c r="D24" s="47"/>
      <c r="E24" s="48"/>
      <c r="F24" s="49"/>
      <c r="G24" s="44" t="str">
        <f t="shared" si="2"/>
        <v/>
      </c>
      <c r="H24" s="44" t="str">
        <f t="shared" si="3"/>
        <v/>
      </c>
      <c r="I24" s="44" t="str">
        <f t="shared" si="4"/>
        <v/>
      </c>
      <c r="J24" s="81" t="str">
        <f t="shared" si="11"/>
        <v/>
      </c>
      <c r="K24" s="82" t="str">
        <f t="shared" si="12"/>
        <v/>
      </c>
      <c r="L24" s="83" t="str">
        <f t="shared" si="13"/>
        <v/>
      </c>
      <c r="M24" s="81" t="str">
        <f t="shared" si="14"/>
        <v/>
      </c>
      <c r="N24" s="82" t="str">
        <f t="shared" si="15"/>
        <v/>
      </c>
      <c r="O24" s="83" t="str">
        <f t="shared" si="16"/>
        <v/>
      </c>
      <c r="P24" s="80"/>
      <c r="Q24" s="80"/>
      <c r="R24" s="80"/>
    </row>
    <row r="25" spans="1:18">
      <c r="A25" s="38">
        <v>17</v>
      </c>
      <c r="B25" s="45"/>
      <c r="C25" s="46"/>
      <c r="D25" s="47"/>
      <c r="E25" s="48"/>
      <c r="F25" s="49"/>
      <c r="G25" s="44" t="str">
        <f t="shared" si="2"/>
        <v/>
      </c>
      <c r="H25" s="44" t="str">
        <f t="shared" si="3"/>
        <v/>
      </c>
      <c r="I25" s="44" t="str">
        <f t="shared" si="4"/>
        <v/>
      </c>
      <c r="J25" s="81" t="str">
        <f t="shared" si="11"/>
        <v/>
      </c>
      <c r="K25" s="82" t="str">
        <f t="shared" si="12"/>
        <v/>
      </c>
      <c r="L25" s="83" t="str">
        <f t="shared" si="13"/>
        <v/>
      </c>
      <c r="M25" s="81" t="str">
        <f t="shared" si="14"/>
        <v/>
      </c>
      <c r="N25" s="82" t="str">
        <f t="shared" si="15"/>
        <v/>
      </c>
      <c r="O25" s="83" t="str">
        <f t="shared" si="16"/>
        <v/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2"/>
        <v/>
      </c>
      <c r="H26" s="44" t="str">
        <f t="shared" si="3"/>
        <v/>
      </c>
      <c r="I26" s="44" t="str">
        <f t="shared" si="4"/>
        <v/>
      </c>
      <c r="J26" s="81" t="str">
        <f t="shared" si="11"/>
        <v/>
      </c>
      <c r="K26" s="82" t="str">
        <f t="shared" si="12"/>
        <v/>
      </c>
      <c r="L26" s="83" t="str">
        <f t="shared" si="13"/>
        <v/>
      </c>
      <c r="M26" s="81" t="str">
        <f t="shared" si="14"/>
        <v/>
      </c>
      <c r="N26" s="82" t="str">
        <f t="shared" si="15"/>
        <v/>
      </c>
      <c r="O26" s="83" t="str">
        <f t="shared" si="16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2"/>
        <v/>
      </c>
      <c r="H27" s="44" t="str">
        <f t="shared" si="3"/>
        <v/>
      </c>
      <c r="I27" s="44" t="str">
        <f t="shared" si="4"/>
        <v/>
      </c>
      <c r="J27" s="81" t="str">
        <f t="shared" si="11"/>
        <v/>
      </c>
      <c r="K27" s="82" t="str">
        <f t="shared" si="12"/>
        <v/>
      </c>
      <c r="L27" s="83" t="str">
        <f t="shared" si="13"/>
        <v/>
      </c>
      <c r="M27" s="81" t="str">
        <f t="shared" si="14"/>
        <v/>
      </c>
      <c r="N27" s="82" t="str">
        <f t="shared" si="15"/>
        <v/>
      </c>
      <c r="O27" s="83" t="str">
        <f t="shared" si="16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2"/>
        <v/>
      </c>
      <c r="H28" s="44" t="str">
        <f t="shared" si="3"/>
        <v/>
      </c>
      <c r="I28" s="44" t="str">
        <f t="shared" si="4"/>
        <v/>
      </c>
      <c r="J28" s="81" t="str">
        <f t="shared" si="11"/>
        <v/>
      </c>
      <c r="K28" s="82" t="str">
        <f t="shared" si="12"/>
        <v/>
      </c>
      <c r="L28" s="83" t="str">
        <f t="shared" si="13"/>
        <v/>
      </c>
      <c r="M28" s="81" t="str">
        <f t="shared" si="14"/>
        <v/>
      </c>
      <c r="N28" s="82" t="str">
        <f t="shared" si="15"/>
        <v/>
      </c>
      <c r="O28" s="83" t="str">
        <f t="shared" si="16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1" t="str">
        <f t="shared" si="11"/>
        <v/>
      </c>
      <c r="K29" s="82" t="str">
        <f t="shared" si="12"/>
        <v/>
      </c>
      <c r="L29" s="83" t="str">
        <f t="shared" si="13"/>
        <v/>
      </c>
      <c r="M29" s="81" t="str">
        <f t="shared" si="14"/>
        <v/>
      </c>
      <c r="N29" s="82" t="str">
        <f t="shared" si="15"/>
        <v/>
      </c>
      <c r="O29" s="83" t="str">
        <f t="shared" si="16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1" t="str">
        <f t="shared" si="11"/>
        <v/>
      </c>
      <c r="K30" s="82" t="str">
        <f t="shared" si="12"/>
        <v/>
      </c>
      <c r="L30" s="83" t="str">
        <f t="shared" si="13"/>
        <v/>
      </c>
      <c r="M30" s="81" t="str">
        <f t="shared" si="14"/>
        <v/>
      </c>
      <c r="N30" s="82" t="str">
        <f t="shared" si="15"/>
        <v/>
      </c>
      <c r="O30" s="83" t="str">
        <f t="shared" si="16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1" t="str">
        <f t="shared" si="11"/>
        <v/>
      </c>
      <c r="K31" s="82" t="str">
        <f t="shared" si="12"/>
        <v/>
      </c>
      <c r="L31" s="83" t="str">
        <f t="shared" si="13"/>
        <v/>
      </c>
      <c r="M31" s="81" t="str">
        <f t="shared" si="14"/>
        <v/>
      </c>
      <c r="N31" s="82" t="str">
        <f t="shared" si="15"/>
        <v/>
      </c>
      <c r="O31" s="83" t="str">
        <f t="shared" si="16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1" t="str">
        <f t="shared" si="11"/>
        <v/>
      </c>
      <c r="K32" s="82" t="str">
        <f t="shared" si="12"/>
        <v/>
      </c>
      <c r="L32" s="83" t="str">
        <f t="shared" si="13"/>
        <v/>
      </c>
      <c r="M32" s="81" t="str">
        <f t="shared" si="14"/>
        <v/>
      </c>
      <c r="N32" s="82" t="str">
        <f t="shared" si="15"/>
        <v/>
      </c>
      <c r="O32" s="83" t="str">
        <f t="shared" si="16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1" t="str">
        <f t="shared" si="11"/>
        <v/>
      </c>
      <c r="K33" s="82" t="str">
        <f t="shared" si="12"/>
        <v/>
      </c>
      <c r="L33" s="83" t="str">
        <f t="shared" si="13"/>
        <v/>
      </c>
      <c r="M33" s="81" t="str">
        <f t="shared" si="14"/>
        <v/>
      </c>
      <c r="N33" s="82" t="str">
        <f t="shared" si="15"/>
        <v/>
      </c>
      <c r="O33" s="83" t="str">
        <f t="shared" si="16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1" t="str">
        <f t="shared" si="11"/>
        <v/>
      </c>
      <c r="K34" s="82" t="str">
        <f t="shared" si="12"/>
        <v/>
      </c>
      <c r="L34" s="83" t="str">
        <f t="shared" si="13"/>
        <v/>
      </c>
      <c r="M34" s="81" t="str">
        <f t="shared" si="14"/>
        <v/>
      </c>
      <c r="N34" s="82" t="str">
        <f t="shared" si="15"/>
        <v/>
      </c>
      <c r="O34" s="83" t="str">
        <f t="shared" si="16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1" t="str">
        <f t="shared" si="11"/>
        <v/>
      </c>
      <c r="K35" s="82" t="str">
        <f t="shared" si="12"/>
        <v/>
      </c>
      <c r="L35" s="83" t="str">
        <f t="shared" si="13"/>
        <v/>
      </c>
      <c r="M35" s="81" t="str">
        <f t="shared" si="14"/>
        <v/>
      </c>
      <c r="N35" s="82" t="str">
        <f t="shared" si="15"/>
        <v/>
      </c>
      <c r="O35" s="83" t="str">
        <f t="shared" si="16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1" t="str">
        <f t="shared" si="11"/>
        <v/>
      </c>
      <c r="K36" s="82" t="str">
        <f t="shared" si="12"/>
        <v/>
      </c>
      <c r="L36" s="83" t="str">
        <f t="shared" si="13"/>
        <v/>
      </c>
      <c r="M36" s="81" t="str">
        <f t="shared" si="14"/>
        <v/>
      </c>
      <c r="N36" s="82" t="str">
        <f t="shared" si="15"/>
        <v/>
      </c>
      <c r="O36" s="83" t="str">
        <f t="shared" si="16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1" t="str">
        <f t="shared" si="11"/>
        <v/>
      </c>
      <c r="K37" s="82" t="str">
        <f t="shared" si="12"/>
        <v/>
      </c>
      <c r="L37" s="83" t="str">
        <f t="shared" si="13"/>
        <v/>
      </c>
      <c r="M37" s="81" t="str">
        <f t="shared" si="14"/>
        <v/>
      </c>
      <c r="N37" s="82" t="str">
        <f t="shared" si="15"/>
        <v/>
      </c>
      <c r="O37" s="83" t="str">
        <f t="shared" si="16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1" t="str">
        <f t="shared" si="11"/>
        <v/>
      </c>
      <c r="K38" s="82" t="str">
        <f t="shared" si="12"/>
        <v/>
      </c>
      <c r="L38" s="83" t="str">
        <f t="shared" si="13"/>
        <v/>
      </c>
      <c r="M38" s="81" t="str">
        <f t="shared" si="14"/>
        <v/>
      </c>
      <c r="N38" s="82" t="str">
        <f t="shared" si="15"/>
        <v/>
      </c>
      <c r="O38" s="83" t="str">
        <f t="shared" si="16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1" t="str">
        <f t="shared" si="11"/>
        <v/>
      </c>
      <c r="K39" s="82" t="str">
        <f t="shared" si="12"/>
        <v/>
      </c>
      <c r="L39" s="83" t="str">
        <f t="shared" si="13"/>
        <v/>
      </c>
      <c r="M39" s="81" t="str">
        <f t="shared" si="14"/>
        <v/>
      </c>
      <c r="N39" s="82" t="str">
        <f t="shared" si="15"/>
        <v/>
      </c>
      <c r="O39" s="83" t="str">
        <f t="shared" si="16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1" t="str">
        <f t="shared" si="11"/>
        <v/>
      </c>
      <c r="K40" s="82" t="str">
        <f t="shared" si="12"/>
        <v/>
      </c>
      <c r="L40" s="83" t="str">
        <f t="shared" si="13"/>
        <v/>
      </c>
      <c r="M40" s="81" t="str">
        <f t="shared" si="14"/>
        <v/>
      </c>
      <c r="N40" s="82" t="str">
        <f t="shared" si="15"/>
        <v/>
      </c>
      <c r="O40" s="83" t="str">
        <f t="shared" si="16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1" t="str">
        <f t="shared" si="11"/>
        <v/>
      </c>
      <c r="K41" s="82" t="str">
        <f t="shared" si="12"/>
        <v/>
      </c>
      <c r="L41" s="83" t="str">
        <f t="shared" si="13"/>
        <v/>
      </c>
      <c r="M41" s="81" t="str">
        <f t="shared" si="14"/>
        <v/>
      </c>
      <c r="N41" s="82" t="str">
        <f t="shared" si="15"/>
        <v/>
      </c>
      <c r="O41" s="83" t="str">
        <f t="shared" si="16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1" t="str">
        <f t="shared" si="11"/>
        <v/>
      </c>
      <c r="K42" s="82" t="str">
        <f t="shared" si="12"/>
        <v/>
      </c>
      <c r="L42" s="83" t="str">
        <f t="shared" si="13"/>
        <v/>
      </c>
      <c r="M42" s="81" t="str">
        <f t="shared" si="14"/>
        <v/>
      </c>
      <c r="N42" s="82" t="str">
        <f t="shared" si="15"/>
        <v/>
      </c>
      <c r="O42" s="83" t="str">
        <f t="shared" si="16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1" t="str">
        <f t="shared" si="11"/>
        <v/>
      </c>
      <c r="K43" s="82" t="str">
        <f t="shared" si="12"/>
        <v/>
      </c>
      <c r="L43" s="83" t="str">
        <f t="shared" si="13"/>
        <v/>
      </c>
      <c r="M43" s="81" t="str">
        <f t="shared" si="14"/>
        <v/>
      </c>
      <c r="N43" s="82" t="str">
        <f t="shared" si="15"/>
        <v/>
      </c>
      <c r="O43" s="83" t="str">
        <f t="shared" si="16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1" t="str">
        <f t="shared" si="11"/>
        <v/>
      </c>
      <c r="K44" s="82" t="str">
        <f t="shared" si="12"/>
        <v/>
      </c>
      <c r="L44" s="83" t="str">
        <f t="shared" si="13"/>
        <v/>
      </c>
      <c r="M44" s="81" t="str">
        <f t="shared" si="14"/>
        <v/>
      </c>
      <c r="N44" s="82" t="str">
        <f t="shared" si="15"/>
        <v/>
      </c>
      <c r="O44" s="83" t="str">
        <f t="shared" si="16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1" t="str">
        <f t="shared" si="11"/>
        <v/>
      </c>
      <c r="K45" s="82" t="str">
        <f t="shared" si="12"/>
        <v/>
      </c>
      <c r="L45" s="83" t="str">
        <f t="shared" si="13"/>
        <v/>
      </c>
      <c r="M45" s="81" t="str">
        <f t="shared" si="14"/>
        <v/>
      </c>
      <c r="N45" s="82" t="str">
        <f t="shared" si="15"/>
        <v/>
      </c>
      <c r="O45" s="83" t="str">
        <f t="shared" si="16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1" t="str">
        <f t="shared" si="11"/>
        <v/>
      </c>
      <c r="K46" s="82" t="str">
        <f t="shared" si="12"/>
        <v/>
      </c>
      <c r="L46" s="83" t="str">
        <f t="shared" si="13"/>
        <v/>
      </c>
      <c r="M46" s="81" t="str">
        <f t="shared" si="14"/>
        <v/>
      </c>
      <c r="N46" s="82" t="str">
        <f t="shared" si="15"/>
        <v/>
      </c>
      <c r="O46" s="83" t="str">
        <f t="shared" si="16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1" t="str">
        <f t="shared" si="11"/>
        <v/>
      </c>
      <c r="K47" s="82" t="str">
        <f t="shared" si="12"/>
        <v/>
      </c>
      <c r="L47" s="83" t="str">
        <f t="shared" si="13"/>
        <v/>
      </c>
      <c r="M47" s="81" t="str">
        <f t="shared" si="14"/>
        <v/>
      </c>
      <c r="N47" s="82" t="str">
        <f t="shared" si="15"/>
        <v/>
      </c>
      <c r="O47" s="83" t="str">
        <f t="shared" si="16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1" t="str">
        <f t="shared" si="11"/>
        <v/>
      </c>
      <c r="K48" s="82" t="str">
        <f t="shared" si="12"/>
        <v/>
      </c>
      <c r="L48" s="83" t="str">
        <f t="shared" si="13"/>
        <v/>
      </c>
      <c r="M48" s="81" t="str">
        <f t="shared" si="14"/>
        <v/>
      </c>
      <c r="N48" s="82" t="str">
        <f t="shared" si="15"/>
        <v/>
      </c>
      <c r="O48" s="83" t="str">
        <f t="shared" si="16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1" t="str">
        <f t="shared" si="11"/>
        <v/>
      </c>
      <c r="K49" s="82" t="str">
        <f t="shared" si="12"/>
        <v/>
      </c>
      <c r="L49" s="83" t="str">
        <f t="shared" si="13"/>
        <v/>
      </c>
      <c r="M49" s="81" t="str">
        <f t="shared" si="14"/>
        <v/>
      </c>
      <c r="N49" s="82" t="str">
        <f t="shared" si="15"/>
        <v/>
      </c>
      <c r="O49" s="83" t="str">
        <f t="shared" si="16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1" t="str">
        <f t="shared" si="11"/>
        <v/>
      </c>
      <c r="K50" s="82" t="str">
        <f t="shared" si="12"/>
        <v/>
      </c>
      <c r="L50" s="83" t="str">
        <f t="shared" si="13"/>
        <v/>
      </c>
      <c r="M50" s="81" t="str">
        <f t="shared" si="14"/>
        <v/>
      </c>
      <c r="N50" s="82" t="str">
        <f t="shared" si="15"/>
        <v/>
      </c>
      <c r="O50" s="83" t="str">
        <f t="shared" si="16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1" t="str">
        <f t="shared" si="11"/>
        <v/>
      </c>
      <c r="K51" s="82" t="str">
        <f t="shared" si="12"/>
        <v/>
      </c>
      <c r="L51" s="83" t="str">
        <f t="shared" si="13"/>
        <v/>
      </c>
      <c r="M51" s="81" t="str">
        <f t="shared" si="14"/>
        <v/>
      </c>
      <c r="N51" s="82" t="str">
        <f t="shared" si="15"/>
        <v/>
      </c>
      <c r="O51" s="83" t="str">
        <f t="shared" si="16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1" t="str">
        <f t="shared" si="11"/>
        <v/>
      </c>
      <c r="K52" s="82" t="str">
        <f t="shared" si="12"/>
        <v/>
      </c>
      <c r="L52" s="83" t="str">
        <f t="shared" si="13"/>
        <v/>
      </c>
      <c r="M52" s="81" t="str">
        <f t="shared" si="14"/>
        <v/>
      </c>
      <c r="N52" s="82" t="str">
        <f t="shared" si="15"/>
        <v/>
      </c>
      <c r="O52" s="83" t="str">
        <f t="shared" si="16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1" t="str">
        <f t="shared" si="11"/>
        <v/>
      </c>
      <c r="K53" s="82" t="str">
        <f t="shared" si="12"/>
        <v/>
      </c>
      <c r="L53" s="83" t="str">
        <f t="shared" si="13"/>
        <v/>
      </c>
      <c r="M53" s="81" t="str">
        <f t="shared" si="14"/>
        <v/>
      </c>
      <c r="N53" s="82" t="str">
        <f t="shared" si="15"/>
        <v/>
      </c>
      <c r="O53" s="83" t="str">
        <f t="shared" si="16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1" t="str">
        <f t="shared" si="11"/>
        <v/>
      </c>
      <c r="K54" s="82" t="str">
        <f t="shared" si="12"/>
        <v/>
      </c>
      <c r="L54" s="83" t="str">
        <f t="shared" si="13"/>
        <v/>
      </c>
      <c r="M54" s="81" t="str">
        <f t="shared" si="14"/>
        <v/>
      </c>
      <c r="N54" s="82" t="str">
        <f t="shared" si="15"/>
        <v/>
      </c>
      <c r="O54" s="83" t="str">
        <f t="shared" si="16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1" t="str">
        <f t="shared" si="11"/>
        <v/>
      </c>
      <c r="K55" s="82" t="str">
        <f t="shared" si="12"/>
        <v/>
      </c>
      <c r="L55" s="83" t="str">
        <f t="shared" si="13"/>
        <v/>
      </c>
      <c r="M55" s="81" t="str">
        <f t="shared" si="14"/>
        <v/>
      </c>
      <c r="N55" s="82" t="str">
        <f t="shared" si="15"/>
        <v/>
      </c>
      <c r="O55" s="83" t="str">
        <f t="shared" si="16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1" t="str">
        <f t="shared" si="11"/>
        <v/>
      </c>
      <c r="K56" s="82" t="str">
        <f t="shared" si="12"/>
        <v/>
      </c>
      <c r="L56" s="83" t="str">
        <f t="shared" si="13"/>
        <v/>
      </c>
      <c r="M56" s="81" t="str">
        <f t="shared" si="14"/>
        <v/>
      </c>
      <c r="N56" s="82" t="str">
        <f t="shared" si="15"/>
        <v/>
      </c>
      <c r="O56" s="83" t="str">
        <f t="shared" si="16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1" t="str">
        <f t="shared" si="11"/>
        <v/>
      </c>
      <c r="K57" s="82" t="str">
        <f t="shared" si="12"/>
        <v/>
      </c>
      <c r="L57" s="83" t="str">
        <f t="shared" si="13"/>
        <v/>
      </c>
      <c r="M57" s="81" t="str">
        <f t="shared" si="14"/>
        <v/>
      </c>
      <c r="N57" s="82" t="str">
        <f t="shared" si="15"/>
        <v/>
      </c>
      <c r="O57" s="83" t="str">
        <f t="shared" si="16"/>
        <v/>
      </c>
    </row>
    <row r="58" ht="18.35" spans="1:15">
      <c r="A58" s="38">
        <v>50</v>
      </c>
      <c r="B58" s="53"/>
      <c r="C58" s="54"/>
      <c r="D58" s="55"/>
      <c r="E58" s="56"/>
      <c r="F58" s="57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1" t="str">
        <f t="shared" si="11"/>
        <v/>
      </c>
      <c r="K58" s="82" t="str">
        <f t="shared" si="12"/>
        <v/>
      </c>
      <c r="L58" s="83" t="str">
        <f t="shared" si="13"/>
        <v/>
      </c>
      <c r="M58" s="81" t="str">
        <f t="shared" si="14"/>
        <v/>
      </c>
      <c r="N58" s="82" t="str">
        <f t="shared" si="15"/>
        <v/>
      </c>
      <c r="O58" s="83" t="str">
        <f t="shared" si="16"/>
        <v/>
      </c>
    </row>
    <row r="59" ht="18.35" spans="1:15">
      <c r="A59" s="38"/>
      <c r="B59" s="58" t="s">
        <v>21</v>
      </c>
      <c r="C59" s="59"/>
      <c r="D59" s="60">
        <f>COUNTIF(D9:D58,1.27)</f>
        <v>3</v>
      </c>
      <c r="E59" s="60">
        <f>COUNTIF(E9:E58,1.5)</f>
        <v>3</v>
      </c>
      <c r="F59" s="61">
        <f>COUNTIF(F9:F58,2)</f>
        <v>3</v>
      </c>
      <c r="G59" s="62">
        <f>M59+G8</f>
        <v>111871.0136341</v>
      </c>
      <c r="H59" s="63">
        <f>N59+H8</f>
        <v>114116.6125</v>
      </c>
      <c r="I59" s="84">
        <f>O59+I8</f>
        <v>119101.6</v>
      </c>
      <c r="J59" s="85" t="s">
        <v>22</v>
      </c>
      <c r="K59" s="86" t="e">
        <f>B58-B9</f>
        <v>#VALUE!</v>
      </c>
      <c r="L59" s="87" t="s">
        <v>23</v>
      </c>
      <c r="M59" s="88">
        <f>SUM(M9:M58)</f>
        <v>11871.0136341</v>
      </c>
      <c r="N59" s="89">
        <f>SUM(N9:N58)</f>
        <v>14116.6125</v>
      </c>
      <c r="O59" s="90">
        <f>SUM(O9:O58)</f>
        <v>19101.6</v>
      </c>
    </row>
    <row r="60" ht="18.35" spans="1:15">
      <c r="A60" s="38"/>
      <c r="B60" s="64" t="s">
        <v>24</v>
      </c>
      <c r="C60" s="65"/>
      <c r="D60" s="60">
        <f>COUNTIF(D9:D58,-1)</f>
        <v>0</v>
      </c>
      <c r="E60" s="60">
        <f>COUNTIF(E9:E58,-1)</f>
        <v>0</v>
      </c>
      <c r="F60" s="61">
        <f>COUNTIF(F9:F58,-1)</f>
        <v>0</v>
      </c>
      <c r="G60" s="23" t="s">
        <v>25</v>
      </c>
      <c r="H60" s="24"/>
      <c r="I60" s="72"/>
      <c r="J60" s="23" t="s">
        <v>26</v>
      </c>
      <c r="K60" s="24"/>
      <c r="L60" s="72"/>
      <c r="M60" s="38"/>
      <c r="N60" s="52"/>
      <c r="O60" s="91"/>
    </row>
    <row r="61" ht="18.35" spans="1:15">
      <c r="A61" s="38"/>
      <c r="B61" s="64" t="s">
        <v>27</v>
      </c>
      <c r="C61" s="65"/>
      <c r="D61" s="60">
        <f>COUNTIF(D9:D58,0)</f>
        <v>0</v>
      </c>
      <c r="E61" s="60">
        <f>COUNTIF(E9:E58,0)</f>
        <v>0</v>
      </c>
      <c r="F61" s="60">
        <f>COUNTIF(F9:F58,0)</f>
        <v>0</v>
      </c>
      <c r="G61" s="66">
        <f>G59/G8</f>
        <v>1.118710136341</v>
      </c>
      <c r="H61" s="67">
        <f t="shared" ref="H61:I61" si="21">H59/H8</f>
        <v>1.141166125</v>
      </c>
      <c r="I61" s="92">
        <f t="shared" si="21"/>
        <v>1.191016</v>
      </c>
      <c r="J61" s="93" t="e">
        <f>(G61-100%)*30/K59</f>
        <v>#VALUE!</v>
      </c>
      <c r="K61" s="93" t="e">
        <f>(H61-100%)*30/K59</f>
        <v>#VALUE!</v>
      </c>
      <c r="L61" s="94" t="e">
        <f>(I61-100%)*30/K59</f>
        <v>#VALUE!</v>
      </c>
      <c r="M61" s="95"/>
      <c r="N61" s="96"/>
      <c r="O61" s="97"/>
    </row>
    <row r="62" ht="18.35" spans="1:6">
      <c r="A62" s="52"/>
      <c r="B62" s="23" t="s">
        <v>28</v>
      </c>
      <c r="C62" s="24"/>
      <c r="D62" s="68">
        <f t="shared" ref="D62:F62" si="22">D59/(D59+D60+D61)</f>
        <v>1</v>
      </c>
      <c r="E62" s="69">
        <f t="shared" si="22"/>
        <v>1</v>
      </c>
      <c r="F62" s="70">
        <f t="shared" si="22"/>
        <v>1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0" zoomScaleNormal="80" topLeftCell="A82" workbookViewId="0">
      <selection activeCell="A86" sqref="A86"/>
    </sheetView>
  </sheetViews>
  <sheetFormatPr defaultColWidth="8.125" defaultRowHeight="14.2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B35" sqref="B35"/>
    </sheetView>
  </sheetViews>
  <sheetFormatPr defaultColWidth="8.125" defaultRowHeight="12.75"/>
  <cols>
    <col min="1" max="16384" width="8.125" style="11"/>
  </cols>
  <sheetData>
    <row r="1" spans="1:1">
      <c r="A1" s="11" t="s">
        <v>29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30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31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7.6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32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33</v>
      </c>
      <c r="B3" s="6" t="s">
        <v>0</v>
      </c>
      <c r="C3" s="6" t="s">
        <v>34</v>
      </c>
      <c r="D3" s="7" t="s">
        <v>35</v>
      </c>
      <c r="E3" s="6" t="s">
        <v>36</v>
      </c>
      <c r="F3" s="7" t="s">
        <v>35</v>
      </c>
      <c r="G3" s="6" t="s">
        <v>37</v>
      </c>
      <c r="H3" s="7" t="s">
        <v>35</v>
      </c>
    </row>
    <row r="4" spans="1:8">
      <c r="A4" s="8" t="s">
        <v>38</v>
      </c>
      <c r="B4" s="8" t="s">
        <v>39</v>
      </c>
      <c r="C4" s="8"/>
      <c r="D4" s="9"/>
      <c r="E4" s="8"/>
      <c r="F4" s="9"/>
      <c r="G4" s="8"/>
      <c r="H4" s="9"/>
    </row>
    <row r="5" spans="1:8">
      <c r="A5" s="8" t="s">
        <v>38</v>
      </c>
      <c r="B5" s="8"/>
      <c r="C5" s="8"/>
      <c r="D5" s="9"/>
      <c r="E5" s="8"/>
      <c r="F5" s="10"/>
      <c r="G5" s="8"/>
      <c r="H5" s="10"/>
    </row>
    <row r="6" spans="1:8">
      <c r="A6" s="8" t="s">
        <v>38</v>
      </c>
      <c r="B6" s="8"/>
      <c r="C6" s="8"/>
      <c r="D6" s="10"/>
      <c r="E6" s="8"/>
      <c r="F6" s="10"/>
      <c r="G6" s="8"/>
      <c r="H6" s="10"/>
    </row>
    <row r="7" spans="1:8">
      <c r="A7" s="8" t="s">
        <v>38</v>
      </c>
      <c r="B7" s="8"/>
      <c r="C7" s="8"/>
      <c r="D7" s="10"/>
      <c r="E7" s="8"/>
      <c r="F7" s="10"/>
      <c r="G7" s="8"/>
      <c r="H7" s="10"/>
    </row>
    <row r="8" spans="1:8">
      <c r="A8" s="8" t="s">
        <v>38</v>
      </c>
      <c r="B8" s="8"/>
      <c r="C8" s="8"/>
      <c r="D8" s="10"/>
      <c r="E8" s="8"/>
      <c r="F8" s="10"/>
      <c r="G8" s="8"/>
      <c r="H8" s="10"/>
    </row>
    <row r="9" spans="1:8">
      <c r="A9" s="8" t="s">
        <v>38</v>
      </c>
      <c r="B9" s="8"/>
      <c r="C9" s="8"/>
      <c r="D9" s="10"/>
      <c r="E9" s="8"/>
      <c r="F9" s="10"/>
      <c r="G9" s="8"/>
      <c r="H9" s="10"/>
    </row>
    <row r="10" spans="1:8">
      <c r="A10" s="8" t="s">
        <v>38</v>
      </c>
      <c r="B10" s="8"/>
      <c r="C10" s="8"/>
      <c r="D10" s="10"/>
      <c r="E10" s="8"/>
      <c r="F10" s="10"/>
      <c r="G10" s="8"/>
      <c r="H10" s="10"/>
    </row>
    <row r="11" spans="1:8">
      <c r="A11" s="8" t="s">
        <v>38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81907</cp:lastModifiedBy>
  <dcterms:created xsi:type="dcterms:W3CDTF">2020-09-18T03:10:00Z</dcterms:created>
  <dcterms:modified xsi:type="dcterms:W3CDTF">2022-10-18T14:09:50Z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1041-11.8.2.8516</vt:lpwstr>
  </property>
</Properties>
</file>