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8265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<sst xmlns="http://schemas.openxmlformats.org/spreadsheetml/2006/main" count="54" uniqueCount="42">
  <si>
    <t>通貨ペア</t>
  </si>
  <si>
    <t>EURUSD</t>
  </si>
  <si>
    <t>時間足</t>
  </si>
  <si>
    <t>4H足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</si>
  <si>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</si>
  <si>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</si>
  <si>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</si>
  <si>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</si>
  <si>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</si>
  <si>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</si>
  <si>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</si>
  <si>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</si>
  <si>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</si>
  <si>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</si>
  <si>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</si>
  <si>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</si>
  <si>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</si>
  <si>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</si>
  <si>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2022.8.18</t>
  </si>
  <si>
    <t>2020.12.01</t>
  </si>
  <si>
    <t>2020.11.23</t>
  </si>
  <si>
    <t>2020.2.21</t>
  </si>
  <si>
    <t>2020.1.23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</si>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</sst>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#,##0_);[Red]\(#,##0\)"/>
    <numFmt numFmtId="177" formatCode="_ * #,##0_ ;_ * \-#,##0_ ;_ * &quot;-&quot;??_ ;_ @_ "/>
    <numFmt numFmtId="178" formatCode="#,##0_ "/>
    <numFmt numFmtId="179" formatCode="0.0%"/>
    <numFmt numFmtId="180" formatCode="_-&quot;\&quot;* #,##0_-\ ;\-&quot;\&quot;* #,##0_-\ ;_-&quot;\&quot;* &quot;-&quot;??_-\ ;_-@_-"/>
    <numFmt numFmtId="181" formatCode="_-&quot;\&quot;* #,##0.00_-\ ;\-&quot;\&quot;* #,##0.00_-\ ;_-&quot;\&quot;* &quot;-&quot;??_-\ ;_-@_-"/>
    <numFmt numFmtId="182" formatCode="yyyy/m/d;@"/>
  </numFmts>
  <fonts count="30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134"/>
      <scheme val="minor"/>
    </font>
    <font>
      <sz val="11"/>
      <color theme="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rgb="FF9C6500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b/>
      <sz val="18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sz val="11"/>
      <color rgb="FFFF0000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sz val="11"/>
      <color rgb="FF006100"/>
      <name val="游ゴシック"/>
      <charset val="0"/>
      <scheme val="minor"/>
    </font>
    <font>
      <b/>
      <sz val="11"/>
      <color rgb="FF3F3F3F"/>
      <name val="游ゴシック"/>
      <charset val="0"/>
      <scheme val="minor"/>
    </font>
    <font>
      <sz val="11"/>
      <color rgb="FFFA7D00"/>
      <name val="游ゴシック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20" fillId="15" borderId="17" applyNumberFormat="0" applyAlignment="0" applyProtection="0">
      <alignment vertical="center"/>
    </xf>
    <xf numFmtId="177" fontId="10" fillId="0" borderId="0" applyFont="0" applyFill="0" applyBorder="0" applyAlignment="0" applyProtection="0">
      <alignment vertical="center"/>
    </xf>
    <xf numFmtId="181" fontId="1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180" fontId="1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8" borderId="19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8" fillId="6" borderId="23" applyNumberFormat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13" fillId="6" borderId="17" applyNumberFormat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6" fillId="24" borderId="22" applyNumberForma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8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6" fontId="0" fillId="0" borderId="6" xfId="0" applyNumberFormat="1" applyFont="1" applyBorder="1">
      <alignment vertical="center"/>
    </xf>
    <xf numFmtId="176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82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NumberFormat="1" applyFont="1" applyBorder="1">
      <alignment vertical="center"/>
    </xf>
    <xf numFmtId="0" fontId="8" fillId="0" borderId="4" xfId="0" applyNumberFormat="1" applyFont="1" applyBorder="1">
      <alignment vertical="center"/>
    </xf>
    <xf numFmtId="0" fontId="8" fillId="0" borderId="5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82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82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6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6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79" fontId="6" fillId="0" borderId="6" xfId="9" applyNumberFormat="1" applyFont="1" applyBorder="1">
      <alignment vertical="center"/>
    </xf>
    <xf numFmtId="179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22</xdr:col>
      <xdr:colOff>276225</xdr:colOff>
      <xdr:row>42</xdr:row>
      <xdr:rowOff>114300</xdr:rowOff>
    </xdr:to>
    <xdr:pic>
      <xdr:nvPicPr>
        <xdr:cNvPr id="25" name="図形 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22</xdr:col>
      <xdr:colOff>276225</xdr:colOff>
      <xdr:row>84</xdr:row>
      <xdr:rowOff>114300</xdr:rowOff>
    </xdr:to>
    <xdr:pic>
      <xdr:nvPicPr>
        <xdr:cNvPr id="26" name="図形 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6009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22</xdr:col>
      <xdr:colOff>276225</xdr:colOff>
      <xdr:row>127</xdr:row>
      <xdr:rowOff>114300</xdr:rowOff>
    </xdr:to>
    <xdr:pic>
      <xdr:nvPicPr>
        <xdr:cNvPr id="27" name="図形 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53828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22</xdr:col>
      <xdr:colOff>276225</xdr:colOff>
      <xdr:row>170</xdr:row>
      <xdr:rowOff>114300</xdr:rowOff>
    </xdr:to>
    <xdr:pic>
      <xdr:nvPicPr>
        <xdr:cNvPr id="28" name="図形 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3164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22</xdr:col>
      <xdr:colOff>276225</xdr:colOff>
      <xdr:row>213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309467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tabSelected="1" workbookViewId="0">
      <pane xSplit="1" ySplit="8" topLeftCell="B9" activePane="bottomRight" state="frozen"/>
      <selection/>
      <selection pane="topRight"/>
      <selection pane="bottomLeft"/>
      <selection pane="bottomRight" activeCell="B14" sqref="B14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8.35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2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1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1</v>
      </c>
      <c r="D11" s="47">
        <v>1.27</v>
      </c>
      <c r="E11" s="48">
        <v>1.5</v>
      </c>
      <c r="F11" s="50">
        <v>2</v>
      </c>
      <c r="G11" s="44">
        <f t="shared" si="2"/>
        <v>111871.0136341</v>
      </c>
      <c r="H11" s="44">
        <f t="shared" si="3"/>
        <v>114116.6125</v>
      </c>
      <c r="I11" s="44">
        <f t="shared" si="4"/>
        <v>119101.6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4914.1125</v>
      </c>
      <c r="O11" s="83">
        <f t="shared" si="10"/>
        <v>6741.6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1</v>
      </c>
      <c r="D12" s="47">
        <v>1.27</v>
      </c>
      <c r="E12" s="48">
        <v>1.5</v>
      </c>
      <c r="F12" s="49">
        <v>2</v>
      </c>
      <c r="G12" s="44">
        <f t="shared" si="2"/>
        <v>116133.299253559</v>
      </c>
      <c r="H12" s="44">
        <f t="shared" si="3"/>
        <v>119251.8600625</v>
      </c>
      <c r="I12" s="44">
        <f t="shared" si="4"/>
        <v>126247.696</v>
      </c>
      <c r="J12" s="81">
        <f t="shared" si="5"/>
        <v>3356.130409023</v>
      </c>
      <c r="K12" s="82">
        <f t="shared" si="6"/>
        <v>3423.498375</v>
      </c>
      <c r="L12" s="83">
        <f t="shared" si="7"/>
        <v>3573.048</v>
      </c>
      <c r="M12" s="81">
        <f t="shared" si="8"/>
        <v>4262.28561945921</v>
      </c>
      <c r="N12" s="82">
        <f t="shared" si="9"/>
        <v>5135.2475625</v>
      </c>
      <c r="O12" s="83">
        <f t="shared" si="10"/>
        <v>7146.096</v>
      </c>
      <c r="P12" s="80"/>
      <c r="Q12" s="80"/>
      <c r="R12" s="80"/>
    </row>
    <row r="13" spans="1:18">
      <c r="A13" s="38">
        <v>5</v>
      </c>
      <c r="B13" s="45" t="s">
        <v>22</v>
      </c>
      <c r="C13" s="46">
        <v>2</v>
      </c>
      <c r="D13" s="47">
        <v>1.27</v>
      </c>
      <c r="E13" s="48">
        <v>1.5</v>
      </c>
      <c r="F13" s="50">
        <v>-1</v>
      </c>
      <c r="G13" s="44">
        <f t="shared" si="2"/>
        <v>120557.97795512</v>
      </c>
      <c r="H13" s="44">
        <f t="shared" si="3"/>
        <v>124618.193765312</v>
      </c>
      <c r="I13" s="44">
        <f t="shared" si="4"/>
        <v>122460.26512</v>
      </c>
      <c r="J13" s="81">
        <f t="shared" ref="J13:J58" si="11">IF(G12="","",G12*0.03)</f>
        <v>3483.99897760678</v>
      </c>
      <c r="K13" s="82">
        <f t="shared" ref="K13:K58" si="12">IF(H12="","",H12*0.03)</f>
        <v>3577.555801875</v>
      </c>
      <c r="L13" s="83">
        <f t="shared" ref="L13:L58" si="13">IF(I12="","",I12*0.03)</f>
        <v>3787.43088</v>
      </c>
      <c r="M13" s="81">
        <f t="shared" ref="M13:M58" si="14">IF(D13="","",J13*D13)</f>
        <v>4424.67870156061</v>
      </c>
      <c r="N13" s="82">
        <f t="shared" ref="N13:N58" si="15">IF(E13="","",K13*E13)</f>
        <v>5366.3337028125</v>
      </c>
      <c r="O13" s="83">
        <f t="shared" ref="O13:O58" si="16">IF(F13="","",L13*F13)</f>
        <v>-3787.43088</v>
      </c>
      <c r="P13" s="80"/>
      <c r="Q13" s="80"/>
      <c r="R13" s="80"/>
    </row>
    <row r="14" spans="1:18">
      <c r="A14" s="38">
        <v>6</v>
      </c>
      <c r="B14" s="45"/>
      <c r="C14" s="46"/>
      <c r="D14" s="47"/>
      <c r="E14" s="48"/>
      <c r="F14" s="49"/>
      <c r="G14" s="44" t="str">
        <f t="shared" si="2"/>
        <v/>
      </c>
      <c r="H14" s="44" t="str">
        <f t="shared" si="3"/>
        <v/>
      </c>
      <c r="I14" s="44" t="str">
        <f t="shared" si="4"/>
        <v/>
      </c>
      <c r="J14" s="81">
        <f t="shared" si="11"/>
        <v>3616.73933865359</v>
      </c>
      <c r="K14" s="82">
        <f t="shared" si="12"/>
        <v>3738.54581295937</v>
      </c>
      <c r="L14" s="83">
        <f t="shared" si="13"/>
        <v>3673.8079536</v>
      </c>
      <c r="M14" s="81" t="str">
        <f t="shared" si="14"/>
        <v/>
      </c>
      <c r="N14" s="82" t="str">
        <f t="shared" si="15"/>
        <v/>
      </c>
      <c r="O14" s="83" t="str">
        <f t="shared" si="16"/>
        <v/>
      </c>
      <c r="P14" s="80"/>
      <c r="Q14" s="80"/>
      <c r="R14" s="80"/>
    </row>
    <row r="15" spans="1:18">
      <c r="A15" s="38">
        <v>7</v>
      </c>
      <c r="B15" s="45"/>
      <c r="C15" s="46"/>
      <c r="D15" s="47"/>
      <c r="E15" s="48"/>
      <c r="F15" s="49"/>
      <c r="G15" s="44" t="str">
        <f t="shared" si="2"/>
        <v/>
      </c>
      <c r="H15" s="44" t="str">
        <f t="shared" si="3"/>
        <v/>
      </c>
      <c r="I15" s="44" t="str">
        <f t="shared" si="4"/>
        <v/>
      </c>
      <c r="J15" s="81" t="str">
        <f t="shared" si="11"/>
        <v/>
      </c>
      <c r="K15" s="82" t="str">
        <f t="shared" si="12"/>
        <v/>
      </c>
      <c r="L15" s="83" t="str">
        <f t="shared" si="13"/>
        <v/>
      </c>
      <c r="M15" s="81" t="str">
        <f t="shared" si="14"/>
        <v/>
      </c>
      <c r="N15" s="82" t="str">
        <f t="shared" si="15"/>
        <v/>
      </c>
      <c r="O15" s="83" t="str">
        <f t="shared" si="16"/>
        <v/>
      </c>
      <c r="P15" s="80"/>
      <c r="Q15" s="80"/>
      <c r="R15" s="80"/>
    </row>
    <row r="16" spans="1:18">
      <c r="A16" s="38">
        <v>8</v>
      </c>
      <c r="B16" s="45"/>
      <c r="C16" s="46"/>
      <c r="D16" s="47"/>
      <c r="E16" s="48"/>
      <c r="F16" s="49"/>
      <c r="G16" s="44" t="str">
        <f t="shared" si="2"/>
        <v/>
      </c>
      <c r="H16" s="44" t="str">
        <f t="shared" si="3"/>
        <v/>
      </c>
      <c r="I16" s="44" t="str">
        <f t="shared" si="4"/>
        <v/>
      </c>
      <c r="J16" s="81" t="str">
        <f t="shared" si="11"/>
        <v/>
      </c>
      <c r="K16" s="82" t="str">
        <f t="shared" si="12"/>
        <v/>
      </c>
      <c r="L16" s="83" t="str">
        <f t="shared" si="13"/>
        <v/>
      </c>
      <c r="M16" s="81" t="str">
        <f t="shared" si="14"/>
        <v/>
      </c>
      <c r="N16" s="82" t="str">
        <f t="shared" si="15"/>
        <v/>
      </c>
      <c r="O16" s="83" t="str">
        <f t="shared" si="16"/>
        <v/>
      </c>
      <c r="P16" s="80"/>
      <c r="Q16" s="80"/>
      <c r="R16" s="80"/>
    </row>
    <row r="17" spans="1:18">
      <c r="A17" s="38">
        <v>9</v>
      </c>
      <c r="B17" s="45"/>
      <c r="C17" s="46"/>
      <c r="D17" s="47"/>
      <c r="E17" s="48"/>
      <c r="F17" s="49"/>
      <c r="G17" s="44" t="str">
        <f t="shared" si="2"/>
        <v/>
      </c>
      <c r="H17" s="44" t="str">
        <f t="shared" si="3"/>
        <v/>
      </c>
      <c r="I17" s="44" t="str">
        <f t="shared" si="4"/>
        <v/>
      </c>
      <c r="J17" s="81" t="str">
        <f t="shared" si="11"/>
        <v/>
      </c>
      <c r="K17" s="82" t="str">
        <f t="shared" si="12"/>
        <v/>
      </c>
      <c r="L17" s="83" t="str">
        <f t="shared" si="13"/>
        <v/>
      </c>
      <c r="M17" s="81" t="str">
        <f t="shared" si="14"/>
        <v/>
      </c>
      <c r="N17" s="82" t="str">
        <f t="shared" si="15"/>
        <v/>
      </c>
      <c r="O17" s="83" t="str">
        <f t="shared" si="16"/>
        <v/>
      </c>
      <c r="P17" s="80"/>
      <c r="Q17" s="80"/>
      <c r="R17" s="80"/>
    </row>
    <row r="18" spans="1:18">
      <c r="A18" s="38">
        <v>10</v>
      </c>
      <c r="B18" s="45"/>
      <c r="C18" s="46"/>
      <c r="D18" s="47"/>
      <c r="E18" s="48"/>
      <c r="F18" s="49"/>
      <c r="G18" s="44" t="str">
        <f t="shared" si="2"/>
        <v/>
      </c>
      <c r="H18" s="44" t="str">
        <f t="shared" si="3"/>
        <v/>
      </c>
      <c r="I18" s="44" t="str">
        <f t="shared" si="4"/>
        <v/>
      </c>
      <c r="J18" s="81" t="str">
        <f t="shared" si="11"/>
        <v/>
      </c>
      <c r="K18" s="82" t="str">
        <f t="shared" si="12"/>
        <v/>
      </c>
      <c r="L18" s="83" t="str">
        <f t="shared" si="13"/>
        <v/>
      </c>
      <c r="M18" s="81" t="str">
        <f t="shared" si="14"/>
        <v/>
      </c>
      <c r="N18" s="82" t="str">
        <f t="shared" si="15"/>
        <v/>
      </c>
      <c r="O18" s="83" t="str">
        <f t="shared" si="16"/>
        <v/>
      </c>
      <c r="P18" s="80"/>
      <c r="Q18" s="80"/>
      <c r="R18" s="80"/>
    </row>
    <row r="19" spans="1:18">
      <c r="A19" s="38">
        <v>11</v>
      </c>
      <c r="B19" s="45"/>
      <c r="C19" s="46"/>
      <c r="D19" s="47"/>
      <c r="E19" s="48"/>
      <c r="F19" s="49"/>
      <c r="G19" s="44" t="str">
        <f t="shared" si="2"/>
        <v/>
      </c>
      <c r="H19" s="44" t="str">
        <f t="shared" si="3"/>
        <v/>
      </c>
      <c r="I19" s="44" t="str">
        <f t="shared" si="4"/>
        <v/>
      </c>
      <c r="J19" s="81" t="str">
        <f t="shared" si="11"/>
        <v/>
      </c>
      <c r="K19" s="82" t="str">
        <f t="shared" si="12"/>
        <v/>
      </c>
      <c r="L19" s="83" t="str">
        <f t="shared" si="13"/>
        <v/>
      </c>
      <c r="M19" s="81" t="str">
        <f t="shared" si="14"/>
        <v/>
      </c>
      <c r="N19" s="82" t="str">
        <f t="shared" si="15"/>
        <v/>
      </c>
      <c r="O19" s="83" t="str">
        <f t="shared" si="16"/>
        <v/>
      </c>
      <c r="P19" s="80"/>
      <c r="Q19" s="80"/>
      <c r="R19" s="80"/>
    </row>
    <row r="20" spans="1:18">
      <c r="A20" s="38">
        <v>12</v>
      </c>
      <c r="B20" s="45"/>
      <c r="C20" s="46"/>
      <c r="D20" s="47"/>
      <c r="E20" s="48"/>
      <c r="F20" s="49"/>
      <c r="G20" s="44" t="str">
        <f t="shared" si="2"/>
        <v/>
      </c>
      <c r="H20" s="44" t="str">
        <f t="shared" si="3"/>
        <v/>
      </c>
      <c r="I20" s="44" t="str">
        <f t="shared" si="4"/>
        <v/>
      </c>
      <c r="J20" s="81" t="str">
        <f t="shared" si="11"/>
        <v/>
      </c>
      <c r="K20" s="82" t="str">
        <f t="shared" si="12"/>
        <v/>
      </c>
      <c r="L20" s="83" t="str">
        <f t="shared" si="13"/>
        <v/>
      </c>
      <c r="M20" s="81" t="str">
        <f t="shared" si="14"/>
        <v/>
      </c>
      <c r="N20" s="82" t="str">
        <f t="shared" si="15"/>
        <v/>
      </c>
      <c r="O20" s="83" t="str">
        <f t="shared" si="16"/>
        <v/>
      </c>
      <c r="P20" s="80"/>
      <c r="Q20" s="80"/>
      <c r="R20" s="80"/>
    </row>
    <row r="21" spans="1:18">
      <c r="A21" s="38">
        <v>13</v>
      </c>
      <c r="B21" s="45"/>
      <c r="C21" s="46"/>
      <c r="D21" s="47"/>
      <c r="E21" s="48"/>
      <c r="F21" s="49"/>
      <c r="G21" s="44" t="str">
        <f t="shared" si="2"/>
        <v/>
      </c>
      <c r="H21" s="44" t="str">
        <f t="shared" si="3"/>
        <v/>
      </c>
      <c r="I21" s="44" t="str">
        <f t="shared" si="4"/>
        <v/>
      </c>
      <c r="J21" s="81" t="str">
        <f t="shared" si="11"/>
        <v/>
      </c>
      <c r="K21" s="82" t="str">
        <f t="shared" si="12"/>
        <v/>
      </c>
      <c r="L21" s="83" t="str">
        <f t="shared" si="13"/>
        <v/>
      </c>
      <c r="M21" s="81" t="str">
        <f t="shared" si="14"/>
        <v/>
      </c>
      <c r="N21" s="82" t="str">
        <f t="shared" si="15"/>
        <v/>
      </c>
      <c r="O21" s="83" t="str">
        <f t="shared" si="16"/>
        <v/>
      </c>
      <c r="P21" s="80"/>
      <c r="Q21" s="80"/>
      <c r="R21" s="80"/>
    </row>
    <row r="22" spans="1:18">
      <c r="A22" s="38">
        <v>14</v>
      </c>
      <c r="B22" s="45"/>
      <c r="C22" s="46"/>
      <c r="D22" s="47"/>
      <c r="E22" s="48"/>
      <c r="F22" s="49"/>
      <c r="G22" s="44" t="str">
        <f t="shared" si="2"/>
        <v/>
      </c>
      <c r="H22" s="44" t="str">
        <f t="shared" si="3"/>
        <v/>
      </c>
      <c r="I22" s="44" t="str">
        <f t="shared" si="4"/>
        <v/>
      </c>
      <c r="J22" s="81" t="str">
        <f t="shared" si="11"/>
        <v/>
      </c>
      <c r="K22" s="82" t="str">
        <f t="shared" si="12"/>
        <v/>
      </c>
      <c r="L22" s="83" t="str">
        <f t="shared" si="13"/>
        <v/>
      </c>
      <c r="M22" s="81" t="str">
        <f t="shared" si="14"/>
        <v/>
      </c>
      <c r="N22" s="82" t="str">
        <f t="shared" si="15"/>
        <v/>
      </c>
      <c r="O22" s="83" t="str">
        <f t="shared" si="16"/>
        <v/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 t="str">
        <f t="shared" si="11"/>
        <v/>
      </c>
      <c r="K23" s="82" t="str">
        <f t="shared" si="12"/>
        <v/>
      </c>
      <c r="L23" s="83" t="str">
        <f t="shared" si="13"/>
        <v/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23</v>
      </c>
      <c r="C59" s="59"/>
      <c r="D59" s="60">
        <f>COUNTIF(D9:D58,1.27)</f>
        <v>5</v>
      </c>
      <c r="E59" s="60">
        <f>COUNTIF(E9:E58,1.5)</f>
        <v>5</v>
      </c>
      <c r="F59" s="61">
        <f>COUNTIF(F9:F58,2)</f>
        <v>4</v>
      </c>
      <c r="G59" s="62">
        <f>M59+G8</f>
        <v>120557.97795512</v>
      </c>
      <c r="H59" s="63">
        <f>N59+H8</f>
        <v>124618.193765312</v>
      </c>
      <c r="I59" s="84">
        <f>O59+I8</f>
        <v>122460.26512</v>
      </c>
      <c r="J59" s="85" t="s">
        <v>24</v>
      </c>
      <c r="K59" s="86" t="e">
        <f>B58-B9</f>
        <v>#VALUE!</v>
      </c>
      <c r="L59" s="87" t="s">
        <v>25</v>
      </c>
      <c r="M59" s="88">
        <f>SUM(M9:M58)</f>
        <v>20557.9779551198</v>
      </c>
      <c r="N59" s="89">
        <f>SUM(N9:N58)</f>
        <v>24618.1937653125</v>
      </c>
      <c r="O59" s="90">
        <f>SUM(O9:O58)</f>
        <v>22460.26512</v>
      </c>
    </row>
    <row r="60" ht="18.35" spans="1:15">
      <c r="A60" s="38"/>
      <c r="B60" s="64" t="s">
        <v>26</v>
      </c>
      <c r="C60" s="65"/>
      <c r="D60" s="60">
        <f>COUNTIF(D9:D58,-1)</f>
        <v>0</v>
      </c>
      <c r="E60" s="60">
        <f>COUNTIF(E9:E58,-1)</f>
        <v>0</v>
      </c>
      <c r="F60" s="61">
        <f>COUNTIF(F9:F58,-1)</f>
        <v>1</v>
      </c>
      <c r="G60" s="23" t="s">
        <v>27</v>
      </c>
      <c r="H60" s="24"/>
      <c r="I60" s="72"/>
      <c r="J60" s="23" t="s">
        <v>28</v>
      </c>
      <c r="K60" s="24"/>
      <c r="L60" s="72"/>
      <c r="M60" s="38"/>
      <c r="N60" s="52"/>
      <c r="O60" s="91"/>
    </row>
    <row r="61" ht="18.35" spans="1:15">
      <c r="A61" s="38"/>
      <c r="B61" s="64" t="s">
        <v>29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1.2055797795512</v>
      </c>
      <c r="H61" s="67">
        <f t="shared" ref="H61:I61" si="21">H59/H8</f>
        <v>1.24618193765312</v>
      </c>
      <c r="I61" s="92">
        <f t="shared" si="21"/>
        <v>1.2246026512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30</v>
      </c>
      <c r="C62" s="24"/>
      <c r="D62" s="68">
        <f t="shared" ref="D62:F62" si="22">D59/(D59+D60+D61)</f>
        <v>1</v>
      </c>
      <c r="E62" s="69">
        <f t="shared" si="22"/>
        <v>1</v>
      </c>
      <c r="F62" s="70">
        <f t="shared" si="22"/>
        <v>0.8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topLeftCell="A157" workbookViewId="0">
      <selection activeCell="A172" sqref="A172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workbookViewId="0">
      <selection activeCell="B35" sqref="B35"/>
    </sheetView>
  </sheetViews>
  <sheetFormatPr defaultColWidth="8.125" defaultRowHeight="12.75"/>
  <cols>
    <col min="1" max="16384" width="8.125" style="11"/>
  </cols>
  <sheetData>
    <row r="1" spans="1:1">
      <c r="A1" s="11" t="s">
        <v>31</v>
      </c>
    </row>
    <row r="2" spans="1:10">
      <c r="A2" s="12"/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32</v>
      </c>
    </row>
    <row r="12" spans="1:10">
      <c r="A12" s="14"/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33</v>
      </c>
    </row>
    <row r="22" spans="1:10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34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35</v>
      </c>
      <c r="B3" s="6" t="s">
        <v>0</v>
      </c>
      <c r="C3" s="6" t="s">
        <v>36</v>
      </c>
      <c r="D3" s="7" t="s">
        <v>37</v>
      </c>
      <c r="E3" s="6" t="s">
        <v>38</v>
      </c>
      <c r="F3" s="7" t="s">
        <v>37</v>
      </c>
      <c r="G3" s="6" t="s">
        <v>39</v>
      </c>
      <c r="H3" s="7" t="s">
        <v>37</v>
      </c>
    </row>
    <row r="4" spans="1:8">
      <c r="A4" s="8" t="s">
        <v>40</v>
      </c>
      <c r="B4" s="8" t="s">
        <v>41</v>
      </c>
      <c r="C4" s="8"/>
      <c r="D4" s="9"/>
      <c r="E4" s="8"/>
      <c r="F4" s="9"/>
      <c r="G4" s="8"/>
      <c r="H4" s="9"/>
    </row>
    <row r="5" spans="1:8">
      <c r="A5" s="8" t="s">
        <v>40</v>
      </c>
      <c r="B5" s="8"/>
      <c r="C5" s="8"/>
      <c r="D5" s="9"/>
      <c r="E5" s="8"/>
      <c r="F5" s="10"/>
      <c r="G5" s="8"/>
      <c r="H5" s="10"/>
    </row>
    <row r="6" spans="1:8">
      <c r="A6" s="8" t="s">
        <v>40</v>
      </c>
      <c r="B6" s="8"/>
      <c r="C6" s="8"/>
      <c r="D6" s="10"/>
      <c r="E6" s="8"/>
      <c r="F6" s="10"/>
      <c r="G6" s="8"/>
      <c r="H6" s="10"/>
    </row>
    <row r="7" spans="1:8">
      <c r="A7" s="8" t="s">
        <v>40</v>
      </c>
      <c r="B7" s="8"/>
      <c r="C7" s="8"/>
      <c r="D7" s="10"/>
      <c r="E7" s="8"/>
      <c r="F7" s="10"/>
      <c r="G7" s="8"/>
      <c r="H7" s="10"/>
    </row>
    <row r="8" spans="1:8">
      <c r="A8" s="8" t="s">
        <v>40</v>
      </c>
      <c r="B8" s="8"/>
      <c r="C8" s="8"/>
      <c r="D8" s="10"/>
      <c r="E8" s="8"/>
      <c r="F8" s="10"/>
      <c r="G8" s="8"/>
      <c r="H8" s="10"/>
    </row>
    <row r="9" spans="1:8">
      <c r="A9" s="8" t="s">
        <v>40</v>
      </c>
      <c r="B9" s="8"/>
      <c r="C9" s="8"/>
      <c r="D9" s="10"/>
      <c r="E9" s="8"/>
      <c r="F9" s="10"/>
      <c r="G9" s="8"/>
      <c r="H9" s="10"/>
    </row>
    <row r="10" spans="1:8">
      <c r="A10" s="8" t="s">
        <v>40</v>
      </c>
      <c r="B10" s="8"/>
      <c r="C10" s="8"/>
      <c r="D10" s="10"/>
      <c r="E10" s="8"/>
      <c r="F10" s="10"/>
      <c r="G10" s="8"/>
      <c r="H10" s="10"/>
    </row>
    <row r="11" spans="1:8">
      <c r="A11" s="8" t="s">
        <v>40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2022-10-19T14:27:10Z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