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65BC303D-1140-46BD-B4EE-E2A2E7D6F89F}" xr6:coauthVersionLast="47" xr6:coauthVersionMax="47" xr10:uidLastSave="{00000000-0000-0000-0000-000000000000}"/>
  <bookViews>
    <workbookView xWindow="6990" yWindow="1395" windowWidth="21600" windowHeight="1342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<sst xmlns="http://schemas.openxmlformats.org/spreadsheetml/2006/main" count="59" uniqueCount="48">
  <si>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</si>
  <si>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</si>
  <si>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</si>
  <si>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</si>
  <si>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</si>
  <si>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</si>
  <si>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</si>
  <si>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</si>
  <si>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</si>
  <si>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</si>
  <si>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</si>
  <si>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</si>
  <si>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</si>
  <si>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</si>
  <si>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</si>
  <si>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</si>
  <si>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</si>
  <si>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</si>
  <si>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</si>
  <si>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</si>
  <si>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</si>
  <si>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</si>
  <si>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</si>
  <si>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</si>
  <si>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</si>
  <si>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</si>
  <si>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</si>
  <si>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</si>
  <si>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</si>
  <si>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</si>
  <si>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</si>
  <si>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</si>
  <si>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</si>
  <si>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</si>
  <si>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</si>
  <si>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</si>
  <si>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</si>
  <si>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GDP JPY</t>
    <phoneticPr fontId="1"/>
  </si>
  <si>
    <t>2022.1.20</t>
    <phoneticPr fontId="1"/>
  </si>
  <si>
    <t>2022.1.28</t>
    <phoneticPr fontId="1"/>
  </si>
  <si>
    <t>2022.1.27</t>
    <phoneticPr fontId="1"/>
  </si>
  <si>
    <t>2.3.4.回分です。</t>
    <rPh sb="6" eb="8">
      <t>カイブン</t>
    </rPh>
    <phoneticPr fontId="1"/>
  </si>
  <si>
    <t>2022.2.2</t>
    <phoneticPr fontId="1"/>
  </si>
  <si>
    <t>2022.2.4</t>
    <phoneticPr fontId="1"/>
  </si>
  <si>
    <t>2022.2.8</t>
    <phoneticPr fontId="1"/>
  </si>
  <si>
    <t>2022.2.14</t>
    <phoneticPr fontId="1"/>
  </si>
  <si>
    <t>5.6.7回分です。</t>
    <rPh sb="5" eb="7">
      <t>カイブン</t>
    </rPh>
    <phoneticPr fontId="1"/>
  </si>
  <si>
    <t>5回目はフィボナッチ（38.2）へ押し目を付ける最中に仕掛けている。6回目は移動平均線がすべて上向きである。7回目はダブルトップ後の下げで期待したが１.27まで下がってすぐに反発（フィボナッチの50.0）して損切りになる。</t>
    <rPh sb="1" eb="3">
      <t>カイメ</t>
    </rPh>
    <rPh sb="17" eb="18">
      <t>オ</t>
    </rPh>
    <rPh sb="19" eb="20">
      <t>メ</t>
    </rPh>
    <rPh sb="21" eb="22">
      <t>ツ</t>
    </rPh>
    <rPh sb="24" eb="26">
      <t>サイチュウ</t>
    </rPh>
    <rPh sb="27" eb="29">
      <t>シカ</t>
    </rPh>
    <rPh sb="35" eb="37">
      <t>カイメ</t>
    </rPh>
    <rPh sb="38" eb="43">
      <t>イドウヘイキンセン</t>
    </rPh>
    <rPh sb="47" eb="49">
      <t>ウワム</t>
    </rPh>
    <rPh sb="55" eb="57">
      <t>カイメ</t>
    </rPh>
    <rPh sb="64" eb="65">
      <t>ゴ</t>
    </rPh>
    <rPh sb="66" eb="67">
      <t>サ</t>
    </rPh>
    <rPh sb="69" eb="71">
      <t>キタイ</t>
    </rPh>
    <rPh sb="80" eb="81">
      <t>サ</t>
    </rPh>
    <rPh sb="87" eb="89">
      <t>ハンパツ</t>
    </rPh>
    <rPh sb="104" eb="106">
      <t>ソンギ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</si>
</sst>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FFD8CBA-2DD5-A403-2003-C08743400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14" sqref="P1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 x14ac:dyDescent="0.4">
      <c r="A9" s="7">
        <v>1</v>
      </c>
      <c r="B9" s="21" t="s">
        <v>38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40</v>
      </c>
      <c r="C10" s="44">
        <v>1</v>
      </c>
      <c r="D10" s="53">
        <v>-1</v>
      </c>
      <c r="E10" s="54">
        <v>-1</v>
      </c>
      <c r="F10" s="55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1</v>
      </c>
      <c r="D11" s="53">
        <v>-1</v>
      </c>
      <c r="E11" s="54">
        <v>-1</v>
      </c>
      <c r="F11" s="73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 t="s">
        <v>41</v>
      </c>
      <c r="Q11" s="20"/>
      <c r="R11" s="20"/>
    </row>
    <row r="12" spans="1:18" x14ac:dyDescent="0.4">
      <c r="A12" s="7">
        <v>4</v>
      </c>
      <c r="B12" s="4" t="s">
        <v>42</v>
      </c>
      <c r="C12" s="44">
        <v>1</v>
      </c>
      <c r="D12" s="53">
        <v>1.27</v>
      </c>
      <c r="E12" s="54">
        <v>1.5</v>
      </c>
      <c r="F12" s="55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43</v>
      </c>
      <c r="C13" s="44">
        <v>1</v>
      </c>
      <c r="D13" s="53">
        <v>-1</v>
      </c>
      <c r="E13" s="54">
        <v>-1</v>
      </c>
      <c r="F13" s="73">
        <v>-1</v>
      </c>
      <c r="G13" s="20">
        <f t="shared" si="2"/>
        <v>98354.352785352996</v>
      </c>
      <c r="H13" s="20">
        <f t="shared" si="3"/>
        <v>99666.173282500007</v>
      </c>
      <c r="I13" s="20">
        <f t="shared" si="4"/>
        <v>102547.93827999999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-3041.8871995469995</v>
      </c>
      <c r="N13" s="42">
        <f t="shared" ref="N13:N58" si="15">IF(E13="","",K13*E13)</f>
        <v>-3082.4589675000002</v>
      </c>
      <c r="O13" s="43">
        <f t="shared" ref="O13:O58" si="16">IF(F13="","",L13*F13)</f>
        <v>-3171.5857199999996</v>
      </c>
      <c r="P13" s="20"/>
      <c r="Q13" s="20"/>
      <c r="R13" s="20"/>
    </row>
    <row r="14" spans="1:18" x14ac:dyDescent="0.4">
      <c r="A14" s="7">
        <v>6</v>
      </c>
      <c r="B14" s="4" t="s">
        <v>44</v>
      </c>
      <c r="C14" s="44">
        <v>1</v>
      </c>
      <c r="D14" s="53">
        <v>1.27</v>
      </c>
      <c r="E14" s="54">
        <v>1.5</v>
      </c>
      <c r="F14" s="55">
        <v>2</v>
      </c>
      <c r="G14" s="20">
        <f t="shared" si="2"/>
        <v>102101.65362647494</v>
      </c>
      <c r="H14" s="20">
        <f t="shared" si="3"/>
        <v>104151.15108021251</v>
      </c>
      <c r="I14" s="20">
        <f t="shared" si="4"/>
        <v>108700.81457679998</v>
      </c>
      <c r="J14" s="41">
        <f t="shared" si="11"/>
        <v>2950.6305835605899</v>
      </c>
      <c r="K14" s="42">
        <f t="shared" si="12"/>
        <v>2989.9851984750003</v>
      </c>
      <c r="L14" s="43">
        <f t="shared" si="13"/>
        <v>3076.4381483999996</v>
      </c>
      <c r="M14" s="41">
        <f t="shared" si="14"/>
        <v>3747.3008411219494</v>
      </c>
      <c r="N14" s="42">
        <f t="shared" si="15"/>
        <v>4484.9777977125004</v>
      </c>
      <c r="O14" s="43">
        <f t="shared" si="16"/>
        <v>6152.8762967999992</v>
      </c>
      <c r="P14" s="20" t="s">
        <v>46</v>
      </c>
      <c r="Q14" s="20"/>
      <c r="R14" s="20"/>
    </row>
    <row r="15" spans="1:18" x14ac:dyDescent="0.4">
      <c r="A15" s="7">
        <v>7</v>
      </c>
      <c r="B15" s="4" t="s">
        <v>45</v>
      </c>
      <c r="C15" s="44">
        <v>2</v>
      </c>
      <c r="D15" s="53">
        <v>1.27</v>
      </c>
      <c r="E15" s="54">
        <v>-1</v>
      </c>
      <c r="F15" s="55">
        <v>-1</v>
      </c>
      <c r="G15" s="20">
        <f t="shared" si="2"/>
        <v>105991.72662964364</v>
      </c>
      <c r="H15" s="20">
        <f t="shared" si="3"/>
        <v>101026.61654780613</v>
      </c>
      <c r="I15" s="20">
        <f t="shared" si="4"/>
        <v>105439.79013949598</v>
      </c>
      <c r="J15" s="41">
        <f t="shared" si="11"/>
        <v>3063.0496087942483</v>
      </c>
      <c r="K15" s="42">
        <f t="shared" si="12"/>
        <v>3124.5345324063751</v>
      </c>
      <c r="L15" s="43">
        <f t="shared" si="13"/>
        <v>3261.0244373039991</v>
      </c>
      <c r="M15" s="41">
        <f t="shared" si="14"/>
        <v>3890.0730031686953</v>
      </c>
      <c r="N15" s="42">
        <f t="shared" si="15"/>
        <v>-3124.5345324063751</v>
      </c>
      <c r="O15" s="43">
        <f t="shared" si="16"/>
        <v>-3261.0244373039991</v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>
        <f t="shared" si="11"/>
        <v>3179.7517988893092</v>
      </c>
      <c r="K16" s="42">
        <f t="shared" si="12"/>
        <v>3030.798496434184</v>
      </c>
      <c r="L16" s="43">
        <f t="shared" si="13"/>
        <v>3163.1937041848792</v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55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55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55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4</v>
      </c>
      <c r="E59" s="1">
        <f>COUNTIF(E9:E58,1.5)</f>
        <v>3</v>
      </c>
      <c r="F59" s="6">
        <f>COUNTIF(F9:F58,2)</f>
        <v>3</v>
      </c>
      <c r="G59" s="65">
        <f>M59+G8</f>
        <v>105991.72662964364</v>
      </c>
      <c r="H59" s="18">
        <f>N59+H8</f>
        <v>101026.61654780613</v>
      </c>
      <c r="I59" s="19">
        <f>O59+I8</f>
        <v>105439.79013949601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5991.7266296436464</v>
      </c>
      <c r="N59" s="75">
        <f>SUM(N9:N58)</f>
        <v>1026.6165478061262</v>
      </c>
      <c r="O59" s="76">
        <f>SUM(O9:O58)</f>
        <v>5439.7901394960008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3</v>
      </c>
      <c r="E60" s="1">
        <f>COUNTIF(E9:E58,-1)</f>
        <v>4</v>
      </c>
      <c r="F60" s="6">
        <f>COUNTIF(F9:F58,-1)</f>
        <v>4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 x14ac:dyDescent="0.45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1.0599172662964365</v>
      </c>
      <c r="H61" s="70">
        <f t="shared" ref="H61" si="21">H59/H8</f>
        <v>1.0102661654780614</v>
      </c>
      <c r="I61" s="71">
        <f>I59/I8</f>
        <v>1.05439790139496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2">
        <f t="shared" ref="D62:E62" si="22">D59/(D59+D60+D61)</f>
        <v>0.5714285714285714</v>
      </c>
      <c r="E62" s="67">
        <f t="shared" si="22"/>
        <v>0.42857142857142855</v>
      </c>
      <c r="F62" s="68">
        <f>F59/(F59+F60+F61)</f>
        <v>0.42857142857142855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8" t="s">
        <v>47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28</v>
      </c>
    </row>
    <row r="12" spans="1:10" x14ac:dyDescent="0.4">
      <c r="A12" s="90"/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29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2022-10-22T14:03:19Z</cp:lastPrinted>
  <dcterms:created xsi:type="dcterms:W3CDTF">2020-09-18T03:10:57Z</dcterms:created>
  <dcterms:modified xsi:type="dcterms:W3CDTF">2022-10-22T14:29:03Z</dcterms:modified>
</cp:coreProperties>
</file>