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de1\Desktop\"/>
    </mc:Choice>
  </mc:AlternateContent>
  <xr:revisionPtr revIDLastSave="0" documentId="13_ncr:1_{CB3883F4-FF18-4807-B241-B2A1258255C6}" xr6:coauthVersionLast="47" xr6:coauthVersionMax="47" xr10:uidLastSave="{00000000-0000-0000-0000-000000000000}"/>
  <bookViews>
    <workbookView xWindow="6075" yWindow="1440" windowWidth="21600" windowHeight="1342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<sst xmlns="http://schemas.openxmlformats.org/spreadsheetml/2006/main" count="61" uniqueCount="50">
  <si>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</si>
  <si>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</si>
  <si>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</si>
  <si>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</si>
  <si>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</si>
  <si>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</si>
  <si>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</si>
  <si>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</si>
  <si>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</si>
  <si>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</si>
  <si>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</si>
  <si>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</si>
  <si>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</si>
  <si>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</si>
  <si>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</si>
  <si>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</si>
  <si>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</si>
  <si>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</si>
  <si>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</si>
  <si>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</si>
  <si>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</si>
  <si>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</si>
  <si>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</si>
  <si>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</si>
  <si>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</si>
  <si>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</si>
  <si>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</si>
  <si>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</si>
  <si>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</si>
  <si>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</si>
  <si>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</si>
  <si>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</si>
  <si>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</si>
  <si>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</si>
  <si>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</si>
  <si>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</si>
  <si>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</si>
  <si>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2021.1.15</t>
    <phoneticPr fontId="1"/>
  </si>
  <si>
    <t>2021.1.21</t>
    <phoneticPr fontId="1"/>
  </si>
  <si>
    <t>EUR  USD</t>
    <phoneticPr fontId="1"/>
  </si>
  <si>
    <t>30.31回目です。</t>
    <rPh sb="5" eb="7">
      <t>カイメ</t>
    </rPh>
    <phoneticPr fontId="1"/>
  </si>
  <si>
    <t>2021.3.10</t>
    <phoneticPr fontId="1"/>
  </si>
  <si>
    <t>32回目です。</t>
    <rPh sb="2" eb="4">
      <t>カイメ</t>
    </rPh>
    <phoneticPr fontId="1"/>
  </si>
  <si>
    <t>2021.6.60</t>
    <phoneticPr fontId="1"/>
  </si>
  <si>
    <t>2021.8.5</t>
    <phoneticPr fontId="1"/>
  </si>
  <si>
    <t>33.34回目です。</t>
    <rPh sb="5" eb="7">
      <t>カイメ</t>
    </rPh>
    <phoneticPr fontId="1"/>
  </si>
  <si>
    <t>2021.8.18</t>
    <phoneticPr fontId="1"/>
  </si>
  <si>
    <t>2021.9.17</t>
    <phoneticPr fontId="1"/>
  </si>
  <si>
    <t>35.36回目です。</t>
    <rPh sb="5" eb="7">
      <t>カイメ</t>
    </rPh>
    <phoneticPr fontId="1"/>
  </si>
  <si>
    <t>パーフェクトオーダーでPBが出たので自信あったのに途中で逆に行ってしまいました。PBが大きすぎてだめだったのかな。相場に絶対はないということですね。</t>
    <rPh sb="14" eb="15">
      <t>デ</t>
    </rPh>
    <rPh sb="18" eb="20">
      <t>ジシン</t>
    </rPh>
    <rPh sb="25" eb="27">
      <t>トチュウ</t>
    </rPh>
    <rPh sb="28" eb="29">
      <t>ギャク</t>
    </rPh>
    <rPh sb="30" eb="31">
      <t>イ</t>
    </rPh>
    <rPh sb="43" eb="44">
      <t>オオ</t>
    </rPh>
    <rPh sb="57" eb="59">
      <t>ソウバ</t>
    </rPh>
    <rPh sb="60" eb="62">
      <t>ゼッタイ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</si>
</sst>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5" xfId="0" applyFont="1" applyFill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29</xdr:col>
      <xdr:colOff>350222</xdr:colOff>
      <xdr:row>39</xdr:row>
      <xdr:rowOff>29021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BBA32BB1-FC7B-36AE-5D10-6DA7C3D899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114347" cy="69941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4"/>
  <sheetViews>
    <sheetView tabSelected="1" zoomScaleNormal="100" workbookViewId="0">
      <pane xSplit="1" ySplit="8" topLeftCell="B12" activePane="bottomRight" state="frozen"/>
      <selection pane="topRight" activeCell="B1" sqref="B1"/>
      <selection pane="bottomLeft" activeCell="A9" sqref="A9"/>
      <selection pane="bottomRight" activeCell="F20" sqref="F20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39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9" t="s">
        <v>3</v>
      </c>
      <c r="H6" s="80"/>
      <c r="I6" s="86"/>
      <c r="J6" s="79" t="s">
        <v>24</v>
      </c>
      <c r="K6" s="80"/>
      <c r="L6" s="86"/>
      <c r="M6" s="79" t="s">
        <v>25</v>
      </c>
      <c r="N6" s="80"/>
      <c r="O6" s="86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3" t="s">
        <v>24</v>
      </c>
      <c r="K8" s="84"/>
      <c r="L8" s="85"/>
      <c r="M8" s="83"/>
      <c r="N8" s="84"/>
      <c r="O8" s="85"/>
    </row>
    <row r="9" spans="1:18" x14ac:dyDescent="0.4">
      <c r="A9" s="7">
        <v>1</v>
      </c>
      <c r="B9" s="21" t="s">
        <v>37</v>
      </c>
      <c r="C9" s="47">
        <v>2</v>
      </c>
      <c r="D9" s="51">
        <v>1.27</v>
      </c>
      <c r="E9" s="52">
        <v>1.5</v>
      </c>
      <c r="F9" s="77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 t="s">
        <v>40</v>
      </c>
      <c r="Q9" s="20"/>
      <c r="R9" s="20"/>
    </row>
    <row r="10" spans="1:18" x14ac:dyDescent="0.4">
      <c r="A10" s="7">
        <v>2</v>
      </c>
      <c r="B10" s="4" t="s">
        <v>38</v>
      </c>
      <c r="C10" s="44">
        <v>1</v>
      </c>
      <c r="D10" s="53">
        <v>1.27</v>
      </c>
      <c r="E10" s="54">
        <v>-1</v>
      </c>
      <c r="F10" s="55">
        <v>-1</v>
      </c>
      <c r="G10" s="20">
        <f t="shared" ref="G10:G42" si="2">IF(D10="","",G9+M10)</f>
        <v>107765.16099999999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-3135</v>
      </c>
      <c r="O10" s="43">
        <f t="shared" ref="O10:O12" si="10">IF(F10="","",L10*F10)</f>
        <v>-3180</v>
      </c>
      <c r="P10" s="20"/>
      <c r="Q10" s="20"/>
      <c r="R10" s="20"/>
    </row>
    <row r="11" spans="1:18" x14ac:dyDescent="0.4">
      <c r="A11" s="7">
        <v>3</v>
      </c>
      <c r="B11" s="4" t="s">
        <v>41</v>
      </c>
      <c r="C11" s="44">
        <v>1</v>
      </c>
      <c r="D11" s="53">
        <v>1.27</v>
      </c>
      <c r="E11" s="54">
        <v>1.5</v>
      </c>
      <c r="F11" s="73">
        <v>-1</v>
      </c>
      <c r="G11" s="20">
        <f t="shared" si="2"/>
        <v>111871.01363409999</v>
      </c>
      <c r="H11" s="20">
        <f t="shared" si="3"/>
        <v>105926.425</v>
      </c>
      <c r="I11" s="20">
        <f t="shared" si="4"/>
        <v>99735.4</v>
      </c>
      <c r="J11" s="41">
        <f t="shared" si="5"/>
        <v>3232.9548299999997</v>
      </c>
      <c r="K11" s="42">
        <f t="shared" si="6"/>
        <v>3040.95</v>
      </c>
      <c r="L11" s="43">
        <f t="shared" si="7"/>
        <v>3084.6</v>
      </c>
      <c r="M11" s="41">
        <f t="shared" si="8"/>
        <v>4105.8526340999997</v>
      </c>
      <c r="N11" s="42">
        <f t="shared" si="9"/>
        <v>4561.4249999999993</v>
      </c>
      <c r="O11" s="43">
        <f t="shared" si="10"/>
        <v>-3084.6</v>
      </c>
      <c r="P11" s="20" t="s">
        <v>42</v>
      </c>
      <c r="Q11" s="20"/>
      <c r="R11" s="20"/>
    </row>
    <row r="12" spans="1:18" x14ac:dyDescent="0.4">
      <c r="A12" s="7">
        <v>4</v>
      </c>
      <c r="B12" s="4" t="s">
        <v>43</v>
      </c>
      <c r="C12" s="44">
        <v>2</v>
      </c>
      <c r="D12" s="53">
        <v>1.27</v>
      </c>
      <c r="E12" s="54">
        <v>1.5</v>
      </c>
      <c r="F12" s="55">
        <v>2</v>
      </c>
      <c r="G12" s="20">
        <f t="shared" si="2"/>
        <v>116133.29925355921</v>
      </c>
      <c r="H12" s="20">
        <f t="shared" si="3"/>
        <v>110693.11412500001</v>
      </c>
      <c r="I12" s="20">
        <f t="shared" si="4"/>
        <v>105719.52399999999</v>
      </c>
      <c r="J12" s="41">
        <f t="shared" si="5"/>
        <v>3356.1304090229996</v>
      </c>
      <c r="K12" s="42">
        <f t="shared" si="6"/>
        <v>3177.7927500000001</v>
      </c>
      <c r="L12" s="43">
        <f t="shared" si="7"/>
        <v>2992.0619999999999</v>
      </c>
      <c r="M12" s="41">
        <f t="shared" si="8"/>
        <v>4262.2856194592096</v>
      </c>
      <c r="N12" s="42">
        <f t="shared" si="9"/>
        <v>4766.6891249999999</v>
      </c>
      <c r="O12" s="43">
        <f t="shared" si="10"/>
        <v>5984.1239999999998</v>
      </c>
      <c r="P12" s="20" t="s">
        <v>45</v>
      </c>
      <c r="Q12" s="20"/>
      <c r="R12" s="20"/>
    </row>
    <row r="13" spans="1:18" x14ac:dyDescent="0.4">
      <c r="A13" s="7">
        <v>5</v>
      </c>
      <c r="B13" s="4" t="s">
        <v>44</v>
      </c>
      <c r="C13" s="44">
        <v>2</v>
      </c>
      <c r="D13" s="53">
        <v>1.27</v>
      </c>
      <c r="E13" s="54">
        <v>1.5</v>
      </c>
      <c r="F13" s="78">
        <v>2</v>
      </c>
      <c r="G13" s="20">
        <f t="shared" si="2"/>
        <v>120557.97795511982</v>
      </c>
      <c r="H13" s="20">
        <f t="shared" si="3"/>
        <v>115674.30426062501</v>
      </c>
      <c r="I13" s="20">
        <f t="shared" si="4"/>
        <v>112062.69544</v>
      </c>
      <c r="J13" s="41">
        <f t="shared" ref="J13:J58" si="11">IF(G12="","",G12*0.03)</f>
        <v>3483.998977606776</v>
      </c>
      <c r="K13" s="42">
        <f t="shared" ref="K13:K58" si="12">IF(H12="","",H12*0.03)</f>
        <v>3320.7934237499999</v>
      </c>
      <c r="L13" s="43">
        <f t="shared" ref="L13:L58" si="13">IF(I12="","",I12*0.03)</f>
        <v>3171.5857199999996</v>
      </c>
      <c r="M13" s="41">
        <f t="shared" ref="M13:M58" si="14">IF(D13="","",J13*D13)</f>
        <v>4424.6787015606051</v>
      </c>
      <c r="N13" s="42">
        <f t="shared" ref="N13:N58" si="15">IF(E13="","",K13*E13)</f>
        <v>4981.190135625</v>
      </c>
      <c r="O13" s="43">
        <f t="shared" ref="O13:O58" si="16">IF(F13="","",L13*F13)</f>
        <v>6343.1714399999992</v>
      </c>
      <c r="P13" s="20"/>
      <c r="Q13" s="20"/>
      <c r="R13" s="20"/>
    </row>
    <row r="14" spans="1:18" x14ac:dyDescent="0.4">
      <c r="A14" s="7">
        <v>6</v>
      </c>
      <c r="B14" s="4" t="s">
        <v>46</v>
      </c>
      <c r="C14" s="44">
        <v>2</v>
      </c>
      <c r="D14" s="53">
        <v>-1</v>
      </c>
      <c r="E14" s="54">
        <v>-1</v>
      </c>
      <c r="F14" s="55">
        <v>-1</v>
      </c>
      <c r="G14" s="20">
        <f t="shared" si="2"/>
        <v>116941.23861646622</v>
      </c>
      <c r="H14" s="20">
        <f t="shared" si="3"/>
        <v>112204.07513280626</v>
      </c>
      <c r="I14" s="20">
        <f t="shared" si="4"/>
        <v>108700.8145768</v>
      </c>
      <c r="J14" s="41">
        <f t="shared" si="11"/>
        <v>3616.7393386535941</v>
      </c>
      <c r="K14" s="42">
        <f t="shared" si="12"/>
        <v>3470.2291278187499</v>
      </c>
      <c r="L14" s="43">
        <f t="shared" si="13"/>
        <v>3361.8808631999996</v>
      </c>
      <c r="M14" s="41">
        <f t="shared" si="14"/>
        <v>-3616.7393386535941</v>
      </c>
      <c r="N14" s="42">
        <f t="shared" si="15"/>
        <v>-3470.2291278187499</v>
      </c>
      <c r="O14" s="43">
        <f t="shared" si="16"/>
        <v>-3361.8808631999996</v>
      </c>
      <c r="P14" s="20" t="s">
        <v>48</v>
      </c>
      <c r="Q14" s="20"/>
      <c r="R14" s="20"/>
    </row>
    <row r="15" spans="1:18" x14ac:dyDescent="0.4">
      <c r="A15" s="7">
        <v>7</v>
      </c>
      <c r="B15" s="4" t="s">
        <v>47</v>
      </c>
      <c r="C15" s="44">
        <v>2</v>
      </c>
      <c r="D15" s="53">
        <v>1.27</v>
      </c>
      <c r="E15" s="54">
        <v>1.5</v>
      </c>
      <c r="F15" s="78">
        <v>2</v>
      </c>
      <c r="G15" s="20">
        <f t="shared" si="2"/>
        <v>121396.69980775358</v>
      </c>
      <c r="H15" s="20">
        <f t="shared" si="3"/>
        <v>117253.25851378254</v>
      </c>
      <c r="I15" s="20">
        <f t="shared" si="4"/>
        <v>115222.86345140799</v>
      </c>
      <c r="J15" s="41">
        <f t="shared" si="11"/>
        <v>3508.2371584939865</v>
      </c>
      <c r="K15" s="42">
        <f t="shared" si="12"/>
        <v>3366.1222539841879</v>
      </c>
      <c r="L15" s="43">
        <f t="shared" si="13"/>
        <v>3261.0244373039995</v>
      </c>
      <c r="M15" s="41">
        <f t="shared" si="14"/>
        <v>4455.4611912873634</v>
      </c>
      <c r="N15" s="42">
        <f t="shared" si="15"/>
        <v>5049.183380976282</v>
      </c>
      <c r="O15" s="43">
        <f t="shared" si="16"/>
        <v>6522.0488746079991</v>
      </c>
      <c r="P15" s="20"/>
      <c r="Q15" s="20"/>
      <c r="R15" s="20"/>
    </row>
    <row r="16" spans="1:18" x14ac:dyDescent="0.4">
      <c r="A16" s="7">
        <v>8</v>
      </c>
      <c r="B16" s="4"/>
      <c r="C16" s="44"/>
      <c r="D16" s="53"/>
      <c r="E16" s="54"/>
      <c r="F16" s="55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>
        <f t="shared" si="11"/>
        <v>3641.9009942326074</v>
      </c>
      <c r="K16" s="42">
        <f t="shared" si="12"/>
        <v>3517.5977554134761</v>
      </c>
      <c r="L16" s="43">
        <f t="shared" si="13"/>
        <v>3456.6859035422394</v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 x14ac:dyDescent="0.4">
      <c r="A17" s="7">
        <v>9</v>
      </c>
      <c r="B17" s="4"/>
      <c r="C17" s="44"/>
      <c r="D17" s="53"/>
      <c r="E17" s="54"/>
      <c r="F17" s="73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 x14ac:dyDescent="0.4">
      <c r="A18" s="7">
        <v>10</v>
      </c>
      <c r="B18" s="4"/>
      <c r="C18" s="44"/>
      <c r="D18" s="53"/>
      <c r="E18" s="54"/>
      <c r="F18" s="73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44"/>
      <c r="D19" s="53"/>
      <c r="E19" s="54"/>
      <c r="F19" s="73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3"/>
      <c r="E20" s="54"/>
      <c r="F20" s="55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3"/>
      <c r="E21" s="54"/>
      <c r="F21" s="55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3"/>
      <c r="E22" s="54"/>
      <c r="F22" s="55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3"/>
      <c r="E23" s="54"/>
      <c r="F23" s="73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3"/>
      <c r="E24" s="54"/>
      <c r="F24" s="55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3"/>
      <c r="E25" s="54"/>
      <c r="F25" s="55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3"/>
      <c r="E26" s="54"/>
      <c r="F26" s="73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3"/>
      <c r="E27" s="54"/>
      <c r="F27" s="55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3"/>
      <c r="E28" s="54"/>
      <c r="F28" s="55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3"/>
      <c r="E29" s="54"/>
      <c r="F29" s="73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3"/>
      <c r="E30" s="54"/>
      <c r="F30" s="73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3"/>
      <c r="E31" s="54"/>
      <c r="F31" s="55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3"/>
      <c r="E32" s="54"/>
      <c r="F32" s="55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3"/>
      <c r="E33" s="54"/>
      <c r="F33" s="55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3"/>
      <c r="E34" s="54"/>
      <c r="F34" s="73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3"/>
      <c r="E35" s="54"/>
      <c r="F35" s="73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3"/>
      <c r="E36" s="54"/>
      <c r="F36" s="55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7" t="s">
        <v>5</v>
      </c>
      <c r="C59" s="88"/>
      <c r="D59" s="1">
        <f>COUNTIF(D9:D58,1.27)</f>
        <v>6</v>
      </c>
      <c r="E59" s="1">
        <f>COUNTIF(E9:E58,1.5)</f>
        <v>5</v>
      </c>
      <c r="F59" s="6">
        <f>COUNTIF(F9:F58,2)</f>
        <v>4</v>
      </c>
      <c r="G59" s="65">
        <f>M59+G8</f>
        <v>121396.69980775358</v>
      </c>
      <c r="H59" s="18">
        <f>N59+H8</f>
        <v>117253.25851378254</v>
      </c>
      <c r="I59" s="19">
        <f>O59+I8</f>
        <v>115222.863451408</v>
      </c>
      <c r="J59" s="62" t="s">
        <v>32</v>
      </c>
      <c r="K59" s="63" t="e">
        <f>B58-B9</f>
        <v>#VALUE!</v>
      </c>
      <c r="L59" s="64" t="s">
        <v>33</v>
      </c>
      <c r="M59" s="74">
        <f>SUM(M9:M58)</f>
        <v>21396.699807753583</v>
      </c>
      <c r="N59" s="75">
        <f>SUM(N9:N58)</f>
        <v>17253.258513782534</v>
      </c>
      <c r="O59" s="76">
        <f>SUM(O9:O58)</f>
        <v>15222.863451407999</v>
      </c>
    </row>
    <row r="60" spans="1:15" ht="19.5" thickBot="1" x14ac:dyDescent="0.45">
      <c r="A60" s="7"/>
      <c r="B60" s="81" t="s">
        <v>6</v>
      </c>
      <c r="C60" s="82"/>
      <c r="D60" s="1">
        <f>COUNTIF(D9:D58,-1)</f>
        <v>1</v>
      </c>
      <c r="E60" s="1">
        <f>COUNTIF(E9:E58,-1)</f>
        <v>2</v>
      </c>
      <c r="F60" s="6">
        <f>COUNTIF(F9:F58,-1)</f>
        <v>3</v>
      </c>
      <c r="G60" s="79" t="s">
        <v>31</v>
      </c>
      <c r="H60" s="80"/>
      <c r="I60" s="86"/>
      <c r="J60" s="79" t="s">
        <v>34</v>
      </c>
      <c r="K60" s="80"/>
      <c r="L60" s="86"/>
      <c r="M60" s="7"/>
      <c r="O60" s="3"/>
    </row>
    <row r="61" spans="1:15" ht="19.5" thickBot="1" x14ac:dyDescent="0.45">
      <c r="A61" s="7"/>
      <c r="B61" s="81" t="s">
        <v>36</v>
      </c>
      <c r="C61" s="82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1.2139669980775358</v>
      </c>
      <c r="H61" s="70">
        <f t="shared" ref="H61" si="21">H59/H8</f>
        <v>1.1725325851378254</v>
      </c>
      <c r="I61" s="71">
        <f>I59/I8</f>
        <v>1.15222863451408</v>
      </c>
      <c r="J61" s="60" t="e">
        <f>(G61-100%)*30/K59</f>
        <v>#VALUE!</v>
      </c>
      <c r="K61" s="60" t="e">
        <f>(H61-100%)*30/K59</f>
        <v>#VALUE!</v>
      </c>
      <c r="L61" s="61" t="e">
        <f>(I61-100%)*30/K59</f>
        <v>#VALUE!</v>
      </c>
      <c r="M61" s="8"/>
      <c r="N61" s="2"/>
      <c r="O61" s="9"/>
    </row>
    <row r="62" spans="1:15" ht="19.5" thickBot="1" x14ac:dyDescent="0.45">
      <c r="B62" s="79" t="s">
        <v>4</v>
      </c>
      <c r="C62" s="80"/>
      <c r="D62" s="72">
        <f t="shared" ref="D62:E62" si="22">D59/(D59+D60+D61)</f>
        <v>0.8571428571428571</v>
      </c>
      <c r="E62" s="67">
        <f t="shared" si="22"/>
        <v>0.7142857142857143</v>
      </c>
      <c r="F62" s="68">
        <f>F59/(F59+F60+F61)</f>
        <v>0.5714285714285714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scale="78" fitToHeight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sheetPr>
    <pageSetUpPr fitToPage="1"/>
  </sheetPr>
  <dimension ref="A1"/>
  <sheetViews>
    <sheetView zoomScale="80" zoomScaleNormal="80" workbookViewId="0"/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scale="50" fitToHeight="0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9" t="s">
        <v>49</v>
      </c>
      <c r="B2" s="90"/>
      <c r="C2" s="90"/>
      <c r="D2" s="90"/>
      <c r="E2" s="90"/>
      <c r="F2" s="90"/>
      <c r="G2" s="90"/>
      <c r="H2" s="90"/>
      <c r="I2" s="90"/>
      <c r="J2" s="90"/>
    </row>
    <row r="3" spans="1:10" x14ac:dyDescent="0.4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 x14ac:dyDescent="0.4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 x14ac:dyDescent="0.4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x14ac:dyDescent="0.4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x14ac:dyDescent="0.4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0" x14ac:dyDescent="0.4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x14ac:dyDescent="0.4">
      <c r="A9" s="90"/>
      <c r="B9" s="90"/>
      <c r="C9" s="90"/>
      <c r="D9" s="90"/>
      <c r="E9" s="90"/>
      <c r="F9" s="90"/>
      <c r="G9" s="90"/>
      <c r="H9" s="90"/>
      <c r="I9" s="90"/>
      <c r="J9" s="90"/>
    </row>
    <row r="11" spans="1:10" x14ac:dyDescent="0.4">
      <c r="A11" s="49" t="s">
        <v>28</v>
      </c>
    </row>
    <row r="12" spans="1:10" x14ac:dyDescent="0.4">
      <c r="A12" s="91"/>
      <c r="B12" s="92"/>
      <c r="C12" s="92"/>
      <c r="D12" s="92"/>
      <c r="E12" s="92"/>
      <c r="F12" s="92"/>
      <c r="G12" s="92"/>
      <c r="H12" s="92"/>
      <c r="I12" s="92"/>
      <c r="J12" s="92"/>
    </row>
    <row r="13" spans="1:10" x14ac:dyDescent="0.4">
      <c r="A13" s="92"/>
      <c r="B13" s="92"/>
      <c r="C13" s="92"/>
      <c r="D13" s="92"/>
      <c r="E13" s="92"/>
      <c r="F13" s="92"/>
      <c r="G13" s="92"/>
      <c r="H13" s="92"/>
      <c r="I13" s="92"/>
      <c r="J13" s="92"/>
    </row>
    <row r="14" spans="1:10" x14ac:dyDescent="0.4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 x14ac:dyDescent="0.4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 x14ac:dyDescent="0.4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 x14ac:dyDescent="0.4">
      <c r="A17" s="92"/>
      <c r="B17" s="92"/>
      <c r="C17" s="92"/>
      <c r="D17" s="92"/>
      <c r="E17" s="92"/>
      <c r="F17" s="92"/>
      <c r="G17" s="92"/>
      <c r="H17" s="92"/>
      <c r="I17" s="92"/>
      <c r="J17" s="92"/>
    </row>
    <row r="18" spans="1:10" x14ac:dyDescent="0.4">
      <c r="A18" s="92"/>
      <c r="B18" s="92"/>
      <c r="C18" s="92"/>
      <c r="D18" s="92"/>
      <c r="E18" s="92"/>
      <c r="F18" s="92"/>
      <c r="G18" s="92"/>
      <c r="H18" s="92"/>
      <c r="I18" s="92"/>
      <c r="J18" s="92"/>
    </row>
    <row r="19" spans="1:10" x14ac:dyDescent="0.4">
      <c r="A19" s="92"/>
      <c r="B19" s="92"/>
      <c r="C19" s="92"/>
      <c r="D19" s="92"/>
      <c r="E19" s="92"/>
      <c r="F19" s="92"/>
      <c r="G19" s="92"/>
      <c r="H19" s="92"/>
      <c r="I19" s="92"/>
      <c r="J19" s="92"/>
    </row>
    <row r="21" spans="1:10" x14ac:dyDescent="0.4">
      <c r="A21" s="49" t="s">
        <v>29</v>
      </c>
    </row>
    <row r="22" spans="1:10" x14ac:dyDescent="0.4">
      <c r="A22" s="91"/>
      <c r="B22" s="91"/>
      <c r="C22" s="91"/>
      <c r="D22" s="91"/>
      <c r="E22" s="91"/>
      <c r="F22" s="91"/>
      <c r="G22" s="91"/>
      <c r="H22" s="91"/>
      <c r="I22" s="91"/>
      <c r="J22" s="91"/>
    </row>
    <row r="23" spans="1:10" x14ac:dyDescent="0.4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 x14ac:dyDescent="0.4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 x14ac:dyDescent="0.4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 x14ac:dyDescent="0.4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 x14ac:dyDescent="0.4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 x14ac:dyDescent="0.4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 x14ac:dyDescent="0.4">
      <c r="A29" s="91"/>
      <c r="B29" s="91"/>
      <c r="C29" s="91"/>
      <c r="D29" s="91"/>
      <c r="E29" s="91"/>
      <c r="F29" s="91"/>
      <c r="G29" s="91"/>
      <c r="H29" s="91"/>
      <c r="I29" s="91"/>
      <c r="J29" s="9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landscape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赤嶺秀善</cp:lastModifiedBy>
  <cp:lastPrinted>2022-11-05T07:59:10Z</cp:lastPrinted>
  <dcterms:created xsi:type="dcterms:W3CDTF">2020-09-18T03:10:57Z</dcterms:created>
  <dcterms:modified xsi:type="dcterms:W3CDTF">2022-11-05T08:02:13Z</dcterms:modified>
</cp:coreProperties>
</file>