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75" windowHeight="8910" tabRatio="641" activeTab="6"/>
  </bookViews>
  <sheets>
    <sheet name="ルール＆合計" sheetId="1" r:id="rId1"/>
    <sheet name="2022年11月" sheetId="10" r:id="rId2"/>
    <sheet name="2022年12月" sheetId="11" r:id="rId3"/>
    <sheet name="画像11月" sheetId="7" r:id="rId4"/>
    <sheet name="画像12月" sheetId="12" r:id="rId5"/>
    <sheet name="気づき(11月）" sheetId="9" r:id="rId6"/>
    <sheet name="気づき(12月)" sheetId="13" r:id="rId7"/>
  </sheets>
  <calcPr calcId="144525"/>
</workbook>
</file>

<file path=xl/sharedStrings.xml><?xml version="1.0" encoding="utf-8"?>
<sst xmlns="http://schemas.openxmlformats.org/spreadsheetml/2006/main" count="179">
  <si>
    <t>※入力</t>
  </si>
  <si>
    <t>初期資金</t>
  </si>
  <si>
    <t>スタート日</t>
  </si>
  <si>
    <t>現在資金</t>
  </si>
  <si>
    <t>損切り</t>
  </si>
  <si>
    <t>資金増減</t>
  </si>
  <si>
    <t>トータル集計</t>
  </si>
  <si>
    <t>集計</t>
  </si>
  <si>
    <t>利益合計</t>
  </si>
  <si>
    <t>損失合計</t>
  </si>
  <si>
    <t>損益</t>
  </si>
  <si>
    <t>利益トレード
回数</t>
  </si>
  <si>
    <t>損失トレード
回数</t>
  </si>
  <si>
    <t>総トレード
回数</t>
  </si>
  <si>
    <t>勝率</t>
  </si>
  <si>
    <t>平均利益</t>
  </si>
  <si>
    <t>平均損失</t>
  </si>
  <si>
    <t>平均利益
/平均損失</t>
  </si>
  <si>
    <t>総利益
/総損失(PF)</t>
  </si>
  <si>
    <t>2022年　　合計</t>
  </si>
  <si>
    <t>※リスクリワードレシオ</t>
  </si>
  <si>
    <t>※プロフィットファクター</t>
  </si>
  <si>
    <t>通貨ペア</t>
  </si>
  <si>
    <t>売買</t>
  </si>
  <si>
    <t>数量</t>
  </si>
  <si>
    <t>エントリー手法</t>
  </si>
  <si>
    <t>時間足</t>
  </si>
  <si>
    <t>エントリー日時</t>
  </si>
  <si>
    <t>エントリー価格</t>
  </si>
  <si>
    <t>決済時間足</t>
  </si>
  <si>
    <t>決済日時</t>
  </si>
  <si>
    <t>決済価格</t>
  </si>
  <si>
    <t>決済手法</t>
  </si>
  <si>
    <t>結果</t>
  </si>
  <si>
    <t>利益pips</t>
  </si>
  <si>
    <t>損失pips</t>
  </si>
  <si>
    <t>金額　</t>
  </si>
  <si>
    <t>GBPJPY</t>
  </si>
  <si>
    <t>買い</t>
  </si>
  <si>
    <t>PB</t>
  </si>
  <si>
    <t>4時間</t>
  </si>
  <si>
    <t>2022.11.17 06:50</t>
  </si>
  <si>
    <t>2022.11.17 13:38</t>
  </si>
  <si>
    <t>決済逆指値</t>
  </si>
  <si>
    <t>負け</t>
  </si>
  <si>
    <t>PB＋EB</t>
  </si>
  <si>
    <t>2022.11.21 03:52</t>
  </si>
  <si>
    <t>2022.11.21 21:00</t>
  </si>
  <si>
    <t xml:space="preserve">FIB 127 </t>
  </si>
  <si>
    <t>勝ち</t>
  </si>
  <si>
    <t>CPFJPY</t>
  </si>
  <si>
    <t>売り</t>
  </si>
  <si>
    <t>フィボナッチ</t>
  </si>
  <si>
    <t>30分</t>
  </si>
  <si>
    <t>2022.11.22 11:03</t>
  </si>
  <si>
    <t>2022.11.22 11:46</t>
  </si>
  <si>
    <t>FIB -161.8</t>
  </si>
  <si>
    <t>USDCHF</t>
  </si>
  <si>
    <t>EB</t>
  </si>
  <si>
    <t>1時間</t>
  </si>
  <si>
    <t>2022.11.22 13:26</t>
  </si>
  <si>
    <t>2022.11.22 15:46</t>
  </si>
  <si>
    <t>CHFJPY</t>
  </si>
  <si>
    <t>2022.11.24 05:04</t>
  </si>
  <si>
    <t>2022.11.24 09:05</t>
  </si>
  <si>
    <t xml:space="preserve">FIB 200 </t>
  </si>
  <si>
    <t>2022.11.24 09:50</t>
  </si>
  <si>
    <t>2022.11.24 11:02</t>
  </si>
  <si>
    <t>NZDJPY</t>
  </si>
  <si>
    <t>2022.11.24 12:07</t>
  </si>
  <si>
    <t>2022.11.24 23:44</t>
  </si>
  <si>
    <t>2022.11.29 11:28</t>
  </si>
  <si>
    <t>2022.11.30 21:03</t>
  </si>
  <si>
    <t>GBPUSD</t>
  </si>
  <si>
    <t>2022.11.30 10:19</t>
  </si>
  <si>
    <t>2022.11.30 16:35</t>
  </si>
  <si>
    <t>合計</t>
  </si>
  <si>
    <t>トレード詳細データ</t>
  </si>
  <si>
    <t>通貨ペア別エントリー回数</t>
  </si>
  <si>
    <t>Buy</t>
  </si>
  <si>
    <t>Sell</t>
  </si>
  <si>
    <t>トレード期間</t>
  </si>
  <si>
    <t>2022/11/17～2022/11/30</t>
  </si>
  <si>
    <t>買いエントリー回数</t>
  </si>
  <si>
    <t>売りエントリー回数</t>
  </si>
  <si>
    <t>合計トレード回数</t>
  </si>
  <si>
    <t>合計勝ち数</t>
  </si>
  <si>
    <t>合計負け数</t>
  </si>
  <si>
    <t>引き分け</t>
  </si>
  <si>
    <t>保留</t>
  </si>
  <si>
    <t>合計利益</t>
  </si>
  <si>
    <t>合計損失</t>
  </si>
  <si>
    <t>合計損益</t>
  </si>
  <si>
    <t>最大連勝数</t>
  </si>
  <si>
    <t>最大連敗数</t>
  </si>
  <si>
    <t>最大DD(pips)</t>
  </si>
  <si>
    <t>エントリー手法別エントリー回数</t>
  </si>
  <si>
    <t>損益pips</t>
  </si>
  <si>
    <t>リベンジャーズ</t>
  </si>
  <si>
    <t>PAリベンジャーズ</t>
  </si>
  <si>
    <t>TJK</t>
  </si>
  <si>
    <t>HIS +1010</t>
  </si>
  <si>
    <t>RF +1010</t>
  </si>
  <si>
    <t>AUDJPY</t>
  </si>
  <si>
    <t>フィボナッチ＋チャートパターン</t>
  </si>
  <si>
    <t>2022.12.05 06:14</t>
  </si>
  <si>
    <t>2022.12.06 09:23</t>
  </si>
  <si>
    <t>7 100</t>
  </si>
  <si>
    <t>15分</t>
  </si>
  <si>
    <t>2022.12.07 06:34</t>
  </si>
  <si>
    <t>2022.12.07 07:16</t>
  </si>
  <si>
    <t>FIB 150</t>
  </si>
  <si>
    <t>EURJPY</t>
  </si>
  <si>
    <t>2022.12.07 14:19</t>
  </si>
  <si>
    <t>2022.12.07 15:34</t>
  </si>
  <si>
    <t>EURUSD</t>
  </si>
  <si>
    <t>フィボナッチ＋PB</t>
  </si>
  <si>
    <t>2022.12.09 15:56</t>
  </si>
  <si>
    <t>2022.12.09 17:21</t>
  </si>
  <si>
    <t>FIB 200</t>
  </si>
  <si>
    <t>AUDUSD</t>
  </si>
  <si>
    <t>フィボナッチ＋チャートパターン+PB</t>
  </si>
  <si>
    <t>2022.12.13 13:38</t>
  </si>
  <si>
    <t>2022.12.13 15:30</t>
  </si>
  <si>
    <t>FIB 127</t>
  </si>
  <si>
    <t>2022.12.14 13:11</t>
  </si>
  <si>
    <t>2022.12.14 23:22</t>
  </si>
  <si>
    <t>2022.12.15 09:01</t>
  </si>
  <si>
    <t>2022.12.15 11:02</t>
  </si>
  <si>
    <t>USDJPY</t>
  </si>
  <si>
    <t>2022.12.15 09:20</t>
  </si>
  <si>
    <t>2022.12.15 11:00</t>
  </si>
  <si>
    <t>フィボナッチ＋チャートパターン+EB</t>
  </si>
  <si>
    <t>2022.12.15 14:58</t>
  </si>
  <si>
    <t>2022.12.16 03:35</t>
  </si>
  <si>
    <t>NZDUSD</t>
  </si>
  <si>
    <t>2022.12.21 13:01</t>
  </si>
  <si>
    <t>2022.12.22 15:30</t>
  </si>
  <si>
    <t>USDCAD</t>
  </si>
  <si>
    <t>2022.12.23 12:14</t>
  </si>
  <si>
    <t>2022.12.23 15:15</t>
  </si>
  <si>
    <t>2022/12/05～</t>
  </si>
  <si>
    <t>No.</t>
  </si>
  <si>
    <t>23.6付近の戻りを確認</t>
  </si>
  <si>
    <t>NO.</t>
  </si>
  <si>
    <t>１．今、のあなたの現状を書いてください。</t>
  </si>
  <si>
    <t>（投資歴はどれくらいなのか、現状は勝てているのか負けているか？など）</t>
  </si>
  <si>
    <t>無し</t>
  </si>
  <si>
    <t>気づき：</t>
  </si>
  <si>
    <t>初めてのデモトレードです。ＰＢのルール通りだと損切ラインが深くなってしまうので2万円で設定したらあっという間に損切でした。ロット数を減らせば良かったのでしょうか？</t>
  </si>
  <si>
    <t>なにせ初めてなので手探りのトレードでした。</t>
  </si>
  <si>
    <t>　No.2 上位足だと下降、</t>
  </si>
  <si>
    <t>下位足だと戻しながら緩やかに上昇。レジスタンスラインをブレイクしてEB（左の足はPB)出現なので緩やかに上昇と判断してエントリー１２７に決済指値を置いた。</t>
  </si>
  <si>
    <t>結果150以上に思ったより伸びていた。</t>
  </si>
  <si>
    <t>上位足で上昇トレンドが天井と判断、ルール通り初期23.6付近の戻り、38.2以上の戻りを確認。下位足のSMAがデッドクロスを確認してエントリー</t>
  </si>
  <si>
    <t>　フィボナッチの検証がとても役に立ったと思いました。</t>
  </si>
  <si>
    <t>長く続いた上昇トレンドが戻りのない相場になりデッドクロス後のEBで下降と判断しエントリー。</t>
  </si>
  <si>
    <t>初期の23.6付近の戻りもまだ発生していないので用心をして決済を１２７とした。戻りで損切りもあり得ると思ったが結果150以上伸びた</t>
  </si>
  <si>
    <t>上昇トレンドが天井からいきなり38.2以上まで落ちた後にEB出現でエントリー。これも検証で200まで伸びたことが多いパターンだなと思いました。</t>
  </si>
  <si>
    <t>No.5の後にEB出現でエントリー。上位足（４h）だと大きめのレンジの中でまだ底ではないと判断</t>
  </si>
  <si>
    <t>天井と思われる所からデッドクロス後のEB出現でエントリー。23.6付近の戻りの予感もしたが案の定戻した。戻りを待つべきでした。</t>
  </si>
  <si>
    <t>日足では同じくらいの幅のレンジで下降から上昇。1Hでも上昇と判断したが伸びずに損切。レンジでも底を待つべきだった。</t>
  </si>
  <si>
    <t>長い上昇トレンドのサポートラインがブレイク後にPB出現。用心して127で決済指値。その後上昇したので一時的な下げ幅だった。</t>
  </si>
  <si>
    <t>総括</t>
  </si>
  <si>
    <t>デモとはいえ初めてのリアルタイムなので時間が長く感じた。なかなかエントリーポイントがなくトレード回数が少ないのが残念でした。6勝３敗だが損失が多いと感じました。</t>
  </si>
  <si>
    <t>上位足では大きい幅のレンジ。サポートラインを割って下降後にWボトムネックラインブレイクでエントリー。決済は-161.8ぎりぎりでした。</t>
  </si>
  <si>
    <t>日足では大きい幅のレンジの上昇。足を落としていくとEB発見で遅めのエントリー。１５０を決済としたが２００まで伸びた。</t>
  </si>
  <si>
    <t>日足は緩い下降。４H以下は上昇。15分足でEB出現エントリー。が天井だった。これも検証で良くあるなと思いました。</t>
  </si>
  <si>
    <t>１,4時間足で高値更新せずMAがデッドクロス後に時間足を落としたところ30分足でPB出現。23.6付近の戻りも良くエントリー。大きく動いていたので２００にリミットを置き、決済。</t>
  </si>
  <si>
    <t>フィボナッチの検証通りトレンド転換、初期を捉えたと思いました。</t>
  </si>
  <si>
    <t>日足、４H足共に上昇トレンド。ペナントブレイクでGC後にPB出現でエントリー。利確を１２７に置いたのが残念でした。</t>
  </si>
  <si>
    <t>高値更新せずWトップで下落と判断。EB出現でエントリー。86.785のラインが過去にもサポレジになっているのでしっかりブレイクを確認せずにエントリーしてしまった。</t>
  </si>
  <si>
    <t>日足は緩い上昇、４時間足は幅の広いレンジ。１時間足は急激な上昇からWトップで下落４時間足も同じところで下降。検証通りのパターンでした。</t>
  </si>
  <si>
    <t>日足は下降、</t>
  </si>
  <si>
    <t>１，４で大幅な下降。ｗボトムを確認。前回も同じところが底値。、戻りもしっかりあり検証通りにエントリー、決済。</t>
  </si>
  <si>
    <t>日足は下降、４，１時間共に下降フラッグのレジサポ。EB出現でエントリー決済はサポート内１２７にしたがフラッグをブレイクして２００まで取れた。</t>
  </si>
  <si>
    <t>日足で高値更新せず、４時間足は高値更新せず、安値更新で下降と判断。MAがレジスタンス。EB出現でエントリー。FIB-161.8</t>
  </si>
  <si>
    <t>あたりでもみ合ったので１２７でT/Pとした。</t>
  </si>
  <si>
    <t>1時間足で高値更新せず下降と判断。サポレジ転換を確認後、30分足に落とすとEB出現でエントリー。１２７で利確ラインを設定。利確後に一時的に損切ラインまで急騰した</t>
  </si>
</sst>
</file>

<file path=xl/styles.xml><?xml version="1.0" encoding="utf-8"?>
<styleSheet xmlns="http://schemas.openxmlformats.org/spreadsheetml/2006/main">
  <numFmts count="15">
    <numFmt numFmtId="176" formatCode="_-&quot;\&quot;* #,##0_-\ ;\-&quot;\&quot;* #,##0_-\ ;_-&quot;\&quot;* &quot;-&quot;??_-\ ;_-@_-"/>
    <numFmt numFmtId="177" formatCode="_ * #,##0_ ;_ * \-#,##0_ ;_ * &quot;-&quot;??_ ;_ @_ "/>
    <numFmt numFmtId="178" formatCode="0.00_ "/>
    <numFmt numFmtId="179" formatCode="yyyy/m/d;@"/>
    <numFmt numFmtId="180" formatCode="_-&quot;\&quot;* #,##0.00_-\ ;\-&quot;\&quot;* #,##0.00_-\ ;_-&quot;\&quot;* &quot;-&quot;??_-\ ;_-@_-"/>
    <numFmt numFmtId="43" formatCode="_ * #,##0.00_ ;_ * \-#,##0.00_ ;_ * &quot;-&quot;??_ ;_ @_ "/>
    <numFmt numFmtId="181" formatCode="m/d;@"/>
    <numFmt numFmtId="182" formatCode="0.00_ ;[Red]\-0.00\ "/>
    <numFmt numFmtId="6" formatCode="&quot;\&quot;#,##0;[Red]&quot;\&quot;\-#,##0"/>
    <numFmt numFmtId="5" formatCode="&quot;\&quot;#,##0;&quot;\&quot;\-#,##0"/>
    <numFmt numFmtId="183" formatCode="#,##0_ ;[Red]\-#,##0\ "/>
    <numFmt numFmtId="184" formatCode="&quot;\&quot;#,##0_);[Red]\(&quot;\&quot;#,##0\)"/>
    <numFmt numFmtId="185" formatCode="0.0_);[Red]\(0.0\)"/>
    <numFmt numFmtId="186" formatCode="0.0%"/>
    <numFmt numFmtId="187" formatCode="0_);[Red]\(0\)"/>
  </numFmts>
  <fonts count="34">
    <font>
      <sz val="11"/>
      <color indexed="8"/>
      <name val="ＭＳ Ｐゴシック"/>
      <charset val="128"/>
    </font>
    <font>
      <sz val="11"/>
      <name val="ＭＳ Ｐゴシック"/>
      <charset val="128"/>
    </font>
    <font>
      <b/>
      <sz val="11"/>
      <color indexed="8"/>
      <name val="ＭＳ Ｐゴシック"/>
      <charset val="128"/>
    </font>
    <font>
      <sz val="11"/>
      <color indexed="8"/>
      <name val="ＭＳ Ｐゴシック"/>
      <charset val="128"/>
      <scheme val="minor"/>
    </font>
    <font>
      <sz val="11"/>
      <color rgb="FF000000"/>
      <name val="ＭＳ Ｐゴシック"/>
      <charset val="128"/>
      <scheme val="minor"/>
    </font>
    <font>
      <sz val="11"/>
      <color indexed="9"/>
      <name val="ＭＳ Ｐゴシック"/>
      <charset val="128"/>
    </font>
    <font>
      <sz val="11"/>
      <color indexed="10"/>
      <name val="ＭＳ Ｐゴシック"/>
      <charset val="128"/>
    </font>
    <font>
      <sz val="11"/>
      <color indexed="60"/>
      <name val="ＭＳ Ｐゴシック"/>
      <charset val="128"/>
    </font>
    <font>
      <sz val="12"/>
      <color indexed="8"/>
      <name val="ＭＳ Ｐゴシック"/>
      <charset val="128"/>
    </font>
    <font>
      <b/>
      <sz val="12"/>
      <color indexed="8"/>
      <name val="ＭＳ Ｐゴシック"/>
      <charset val="128"/>
    </font>
    <font>
      <sz val="12"/>
      <name val="ＭＳ Ｐゴシック"/>
      <charset val="128"/>
    </font>
    <font>
      <b/>
      <sz val="12"/>
      <name val="ＭＳ Ｐゴシック"/>
      <charset val="128"/>
    </font>
    <font>
      <sz val="12"/>
      <name val="MS PGothic"/>
      <charset val="128"/>
    </font>
    <font>
      <sz val="9"/>
      <name val="ＭＳ Ｐゴシック"/>
      <charset val="128"/>
    </font>
    <font>
      <sz val="11"/>
      <color theme="1"/>
      <name val="ＭＳ Ｐゴシック"/>
      <charset val="134"/>
      <scheme val="minor"/>
    </font>
    <font>
      <sz val="11"/>
      <color theme="0"/>
      <name val="ＭＳ Ｐゴシック"/>
      <charset val="0"/>
      <scheme val="minor"/>
    </font>
    <font>
      <b/>
      <sz val="11"/>
      <color theme="3"/>
      <name val="ＭＳ Ｐゴシック"/>
      <charset val="134"/>
      <scheme val="minor"/>
    </font>
    <font>
      <i/>
      <sz val="11"/>
      <color rgb="FF7F7F7F"/>
      <name val="ＭＳ Ｐゴシック"/>
      <charset val="0"/>
      <scheme val="minor"/>
    </font>
    <font>
      <sz val="11"/>
      <color theme="1"/>
      <name val="ＭＳ Ｐゴシック"/>
      <charset val="0"/>
      <scheme val="minor"/>
    </font>
    <font>
      <b/>
      <sz val="11"/>
      <color theme="1"/>
      <name val="ＭＳ Ｐゴシック"/>
      <charset val="0"/>
      <scheme val="minor"/>
    </font>
    <font>
      <sz val="11"/>
      <color rgb="FFFA7D00"/>
      <name val="ＭＳ Ｐゴシック"/>
      <charset val="0"/>
      <scheme val="minor"/>
    </font>
    <font>
      <b/>
      <sz val="15"/>
      <color theme="3"/>
      <name val="ＭＳ Ｐゴシック"/>
      <charset val="134"/>
      <scheme val="minor"/>
    </font>
    <font>
      <b/>
      <sz val="11"/>
      <color rgb="FF3F3F3F"/>
      <name val="ＭＳ Ｐゴシック"/>
      <charset val="0"/>
      <scheme val="minor"/>
    </font>
    <font>
      <b/>
      <sz val="18"/>
      <color theme="3"/>
      <name val="ＭＳ Ｐゴシック"/>
      <charset val="134"/>
      <scheme val="minor"/>
    </font>
    <font>
      <sz val="11"/>
      <color rgb="FF3F3F76"/>
      <name val="ＭＳ Ｐゴシック"/>
      <charset val="0"/>
      <scheme val="minor"/>
    </font>
    <font>
      <sz val="11"/>
      <color rgb="FF9C6500"/>
      <name val="ＭＳ Ｐゴシック"/>
      <charset val="0"/>
      <scheme val="minor"/>
    </font>
    <font>
      <sz val="11"/>
      <color rgb="FF9C0006"/>
      <name val="ＭＳ Ｐゴシック"/>
      <charset val="0"/>
      <scheme val="minor"/>
    </font>
    <font>
      <u/>
      <sz val="11"/>
      <color rgb="FF800080"/>
      <name val="ＭＳ Ｐゴシック"/>
      <charset val="0"/>
      <scheme val="minor"/>
    </font>
    <font>
      <u/>
      <sz val="11"/>
      <color rgb="FF0000FF"/>
      <name val="ＭＳ Ｐゴシック"/>
      <charset val="0"/>
      <scheme val="minor"/>
    </font>
    <font>
      <b/>
      <sz val="11"/>
      <color rgb="FFFFFFFF"/>
      <name val="ＭＳ Ｐゴシック"/>
      <charset val="0"/>
      <scheme val="minor"/>
    </font>
    <font>
      <b/>
      <sz val="13"/>
      <color theme="3"/>
      <name val="ＭＳ Ｐゴシック"/>
      <charset val="134"/>
      <scheme val="minor"/>
    </font>
    <font>
      <sz val="11"/>
      <color rgb="FFFF0000"/>
      <name val="ＭＳ Ｐゴシック"/>
      <charset val="0"/>
      <scheme val="minor"/>
    </font>
    <font>
      <b/>
      <sz val="11"/>
      <color rgb="FFFA7D00"/>
      <name val="ＭＳ Ｐゴシック"/>
      <charset val="0"/>
      <scheme val="minor"/>
    </font>
    <font>
      <sz val="11"/>
      <color rgb="FF006100"/>
      <name val="ＭＳ Ｐゴシック"/>
      <charset val="0"/>
      <scheme val="minor"/>
    </font>
  </fonts>
  <fills count="38">
    <fill>
      <patternFill patternType="none"/>
    </fill>
    <fill>
      <patternFill patternType="gray125"/>
    </fill>
    <fill>
      <patternFill patternType="solid">
        <fgColor indexed="42"/>
        <bgColor indexed="64"/>
      </patternFill>
    </fill>
    <fill>
      <patternFill patternType="solid">
        <fgColor indexed="62"/>
        <bgColor indexed="64"/>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theme="6"/>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rgb="FFFFCC9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bgColor indexed="64"/>
      </patternFill>
    </fill>
    <fill>
      <patternFill patternType="solid">
        <fgColor theme="9" tint="0.799981688894314"/>
        <bgColor indexed="64"/>
      </patternFill>
    </fill>
    <fill>
      <patternFill patternType="solid">
        <fgColor rgb="FFA5A5A5"/>
        <bgColor indexed="64"/>
      </patternFill>
    </fill>
    <fill>
      <patternFill patternType="solid">
        <fgColor theme="5"/>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rgb="FFC6EFCE"/>
        <bgColor indexed="64"/>
      </patternFill>
    </fill>
  </fills>
  <borders count="79">
    <border>
      <left/>
      <right/>
      <top/>
      <bottom/>
      <diagonal/>
    </border>
    <border>
      <left style="medium">
        <color auto="1"/>
      </left>
      <right/>
      <top style="thin">
        <color auto="1"/>
      </top>
      <bottom/>
      <diagonal/>
    </border>
    <border>
      <left/>
      <right/>
      <top style="thin">
        <color auto="1"/>
      </top>
      <bottom/>
      <diagonal/>
    </border>
    <border>
      <left style="medium">
        <color auto="1"/>
      </left>
      <right/>
      <top/>
      <bottom style="double">
        <color auto="1"/>
      </bottom>
      <diagonal/>
    </border>
    <border>
      <left/>
      <right/>
      <top/>
      <bottom style="double">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ck">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ck">
        <color auto="1"/>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ck">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bottom/>
      <diagonal/>
    </border>
    <border>
      <left style="thin">
        <color auto="1"/>
      </left>
      <right style="medium">
        <color auto="1"/>
      </right>
      <top/>
      <bottom/>
      <diagonal/>
    </border>
    <border>
      <left/>
      <right style="medium">
        <color auto="1"/>
      </right>
      <top/>
      <bottom/>
      <diagonal/>
    </border>
    <border>
      <left style="thin">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medium">
        <color auto="1"/>
      </bottom>
      <diagonal/>
    </border>
    <border>
      <left style="thin">
        <color auto="1"/>
      </left>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thin">
        <color auto="1"/>
      </left>
      <right/>
      <top style="thin">
        <color auto="1"/>
      </top>
      <bottom/>
      <diagonal/>
    </border>
    <border>
      <left style="medium">
        <color auto="1"/>
      </left>
      <right style="medium">
        <color auto="1"/>
      </right>
      <top style="thin">
        <color auto="1"/>
      </top>
      <bottom/>
      <diagonal/>
    </border>
    <border>
      <left style="medium">
        <color indexed="60"/>
      </left>
      <right style="medium">
        <color indexed="60"/>
      </right>
      <top style="medium">
        <color indexed="60"/>
      </top>
      <bottom style="medium">
        <color indexed="60"/>
      </bottom>
      <diagonal/>
    </border>
    <border>
      <left/>
      <right style="thin">
        <color auto="1"/>
      </right>
      <top/>
      <bottom style="medium">
        <color auto="1"/>
      </bottom>
      <diagonal/>
    </border>
    <border>
      <left/>
      <right/>
      <top style="thin">
        <color auto="1"/>
      </top>
      <bottom style="thin">
        <color auto="1"/>
      </bottom>
      <diagonal/>
    </border>
    <border>
      <left style="thin">
        <color auto="1"/>
      </left>
      <right/>
      <top/>
      <bottom style="medium">
        <color auto="1"/>
      </bottom>
      <diagonal/>
    </border>
    <border>
      <left/>
      <right/>
      <top/>
      <bottom style="medium">
        <color auto="1"/>
      </bottom>
      <diagonal/>
    </border>
    <border>
      <left style="thin">
        <color auto="1"/>
      </left>
      <right/>
      <top/>
      <bottom/>
      <diagonal/>
    </border>
    <border>
      <left/>
      <right style="thin">
        <color auto="1"/>
      </right>
      <top style="medium">
        <color auto="1"/>
      </top>
      <bottom style="medium">
        <color auto="1"/>
      </bottom>
      <diagonal/>
    </border>
    <border>
      <left style="medium">
        <color auto="1"/>
      </left>
      <right style="thin">
        <color auto="1"/>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thin">
        <color auto="1"/>
      </left>
      <right style="thin">
        <color auto="1"/>
      </right>
      <top style="medium">
        <color auto="1"/>
      </top>
      <bottom style="thin">
        <color auto="1"/>
      </bottom>
      <diagonal/>
    </border>
    <border>
      <left/>
      <right/>
      <top/>
      <bottom style="thin">
        <color auto="1"/>
      </bottom>
      <diagonal/>
    </border>
    <border>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dotted">
        <color indexed="65"/>
      </right>
      <top style="medium">
        <color auto="1"/>
      </top>
      <bottom/>
      <diagonal/>
    </border>
    <border>
      <left style="dashed">
        <color auto="1"/>
      </left>
      <right style="dashed">
        <color auto="1"/>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thin">
        <color auto="1"/>
      </top>
      <bottom style="double">
        <color indexed="60"/>
      </bottom>
      <diagonal/>
    </border>
    <border>
      <left style="thin">
        <color auto="1"/>
      </left>
      <right style="dashed">
        <color auto="1"/>
      </right>
      <top style="thin">
        <color auto="1"/>
      </top>
      <bottom style="double">
        <color indexed="60"/>
      </bottom>
      <diagonal/>
    </border>
    <border>
      <left style="dashed">
        <color auto="1"/>
      </left>
      <right style="dashed">
        <color auto="1"/>
      </right>
      <top style="thin">
        <color auto="1"/>
      </top>
      <bottom style="double">
        <color indexed="60"/>
      </bottom>
      <diagonal/>
    </border>
    <border>
      <left style="thin">
        <color auto="1"/>
      </left>
      <right style="dashed">
        <color auto="1"/>
      </right>
      <top/>
      <bottom style="thin">
        <color auto="1"/>
      </bottom>
      <diagonal/>
    </border>
    <border>
      <left style="dashed">
        <color auto="1"/>
      </left>
      <right style="dashed">
        <color auto="1"/>
      </right>
      <top/>
      <bottom style="thin">
        <color auto="1"/>
      </bottom>
      <diagonal/>
    </border>
    <border>
      <left style="dotted">
        <color auto="1"/>
      </left>
      <right/>
      <top style="medium">
        <color auto="1"/>
      </top>
      <bottom/>
      <diagonal/>
    </border>
    <border>
      <left style="dotted">
        <color auto="1"/>
      </left>
      <right style="medium">
        <color auto="1"/>
      </right>
      <top style="medium">
        <color auto="1"/>
      </top>
      <bottom/>
      <diagonal/>
    </border>
    <border>
      <left/>
      <right style="thin">
        <color auto="1"/>
      </right>
      <top style="thin">
        <color auto="1"/>
      </top>
      <bottom style="double">
        <color indexed="60"/>
      </bottom>
      <diagonal/>
    </border>
    <border>
      <left style="dashed">
        <color auto="1"/>
      </left>
      <right style="dashed">
        <color auto="1"/>
      </right>
      <top style="double">
        <color indexed="60"/>
      </top>
      <bottom style="thin">
        <color auto="1"/>
      </bottom>
      <diagonal/>
    </border>
    <border>
      <left style="dashed">
        <color auto="1"/>
      </left>
      <right style="thin">
        <color auto="1"/>
      </right>
      <top style="double">
        <color indexed="60"/>
      </top>
      <bottom style="thin">
        <color auto="1"/>
      </bottom>
      <diagonal/>
    </border>
    <border>
      <left/>
      <right style="thin">
        <color auto="1"/>
      </right>
      <top style="thin">
        <color auto="1"/>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3" fontId="14" fillId="0" borderId="0" applyFont="0" applyFill="0" applyBorder="0" applyAlignment="0" applyProtection="0">
      <alignment vertical="center"/>
    </xf>
    <xf numFmtId="0" fontId="24" fillId="21" borderId="77" applyNumberFormat="0" applyAlignment="0" applyProtection="0">
      <alignment vertical="center"/>
    </xf>
    <xf numFmtId="177" fontId="14" fillId="0" borderId="0" applyFont="0" applyFill="0" applyBorder="0" applyAlignment="0" applyProtection="0">
      <alignment vertical="center"/>
    </xf>
    <xf numFmtId="180" fontId="14" fillId="0" borderId="0" applyFont="0" applyFill="0" applyBorder="0" applyAlignment="0" applyProtection="0">
      <alignment vertical="center"/>
    </xf>
    <xf numFmtId="0" fontId="18" fillId="11" borderId="0" applyNumberFormat="0" applyBorder="0" applyAlignment="0" applyProtection="0">
      <alignment vertical="center"/>
    </xf>
    <xf numFmtId="176" fontId="14" fillId="0" borderId="0" applyFont="0" applyFill="0" applyBorder="0" applyAlignment="0" applyProtection="0">
      <alignment vertical="center"/>
    </xf>
    <xf numFmtId="0" fontId="18" fillId="12" borderId="0" applyNumberFormat="0" applyBorder="0" applyAlignment="0" applyProtection="0">
      <alignment vertical="center"/>
    </xf>
    <xf numFmtId="0" fontId="14" fillId="9" borderId="72" applyNumberFormat="0" applyFont="0" applyAlignment="0" applyProtection="0">
      <alignment vertical="center"/>
    </xf>
    <xf numFmtId="9" fontId="14" fillId="0" borderId="0" applyFont="0" applyFill="0" applyBorder="0" applyAlignment="0" applyProtection="0">
      <alignment vertical="center"/>
    </xf>
    <xf numFmtId="0" fontId="28" fillId="0" borderId="0" applyNumberFormat="0" applyFill="0" applyBorder="0" applyAlignment="0" applyProtection="0">
      <alignment vertical="center"/>
    </xf>
    <xf numFmtId="0" fontId="15" fillId="32" borderId="0" applyNumberFormat="0" applyBorder="0" applyAlignment="0" applyProtection="0">
      <alignment vertical="center"/>
    </xf>
    <xf numFmtId="0" fontId="27" fillId="0" borderId="0" applyNumberFormat="0" applyFill="0" applyBorder="0" applyAlignment="0" applyProtection="0">
      <alignment vertical="center"/>
    </xf>
    <xf numFmtId="0" fontId="33" fillId="37" borderId="0" applyNumberFormat="0" applyBorder="0" applyAlignment="0" applyProtection="0">
      <alignment vertical="center"/>
    </xf>
    <xf numFmtId="0" fontId="31" fillId="0" borderId="0" applyNumberFormat="0" applyFill="0" applyBorder="0" applyAlignment="0" applyProtection="0">
      <alignment vertical="center"/>
    </xf>
    <xf numFmtId="0" fontId="20" fillId="0" borderId="74" applyNumberFormat="0" applyFill="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20" borderId="0" applyNumberFormat="0" applyBorder="0" applyAlignment="0" applyProtection="0">
      <alignment vertical="center"/>
    </xf>
    <xf numFmtId="0" fontId="22" fillId="16" borderId="76" applyNumberFormat="0" applyAlignment="0" applyProtection="0">
      <alignment vertical="center"/>
    </xf>
    <xf numFmtId="0" fontId="21" fillId="0" borderId="75" applyNumberFormat="0" applyFill="0" applyAlignment="0" applyProtection="0">
      <alignment vertical="center"/>
    </xf>
    <xf numFmtId="0" fontId="30" fillId="0" borderId="75" applyNumberFormat="0" applyFill="0" applyAlignment="0" applyProtection="0">
      <alignment vertical="center"/>
    </xf>
    <xf numFmtId="0" fontId="32" fillId="16" borderId="77" applyNumberFormat="0" applyAlignment="0" applyProtection="0">
      <alignment vertical="center"/>
    </xf>
    <xf numFmtId="0" fontId="16" fillId="0" borderId="71" applyNumberFormat="0" applyFill="0" applyAlignment="0" applyProtection="0">
      <alignment vertical="center"/>
    </xf>
    <xf numFmtId="0" fontId="16" fillId="0" borderId="0" applyNumberFormat="0" applyFill="0" applyBorder="0" applyAlignment="0" applyProtection="0">
      <alignment vertical="center"/>
    </xf>
    <xf numFmtId="0" fontId="15" fillId="19" borderId="0" applyNumberFormat="0" applyBorder="0" applyAlignment="0" applyProtection="0">
      <alignment vertical="center"/>
    </xf>
    <xf numFmtId="0" fontId="29" fillId="31" borderId="78" applyNumberFormat="0" applyAlignment="0" applyProtection="0">
      <alignment vertical="center"/>
    </xf>
    <xf numFmtId="0" fontId="18" fillId="36" borderId="0" applyNumberFormat="0" applyBorder="0" applyAlignment="0" applyProtection="0">
      <alignment vertical="center"/>
    </xf>
    <xf numFmtId="0" fontId="19" fillId="0" borderId="73" applyNumberFormat="0" applyFill="0" applyAlignment="0" applyProtection="0">
      <alignment vertical="center"/>
    </xf>
    <xf numFmtId="0" fontId="26" fillId="28" borderId="0" applyNumberFormat="0" applyBorder="0" applyAlignment="0" applyProtection="0">
      <alignment vertical="center"/>
    </xf>
    <xf numFmtId="0" fontId="25" fillId="24" borderId="0" applyNumberFormat="0" applyBorder="0" applyAlignment="0" applyProtection="0">
      <alignment vertical="center"/>
    </xf>
    <xf numFmtId="0" fontId="15" fillId="35" borderId="0" applyNumberFormat="0" applyBorder="0" applyAlignment="0" applyProtection="0">
      <alignment vertical="center"/>
    </xf>
    <xf numFmtId="0" fontId="18" fillId="18" borderId="0" applyNumberFormat="0" applyBorder="0" applyAlignment="0" applyProtection="0">
      <alignment vertical="center"/>
    </xf>
    <xf numFmtId="0" fontId="18" fillId="15" borderId="0" applyNumberFormat="0" applyBorder="0" applyAlignment="0" applyProtection="0">
      <alignment vertical="center"/>
    </xf>
    <xf numFmtId="0" fontId="15" fillId="8" borderId="0" applyNumberFormat="0" applyBorder="0" applyAlignment="0" applyProtection="0">
      <alignment vertical="center"/>
    </xf>
    <xf numFmtId="0" fontId="18" fillId="23" borderId="0" applyNumberFormat="0" applyBorder="0" applyAlignment="0" applyProtection="0">
      <alignment vertical="center"/>
    </xf>
    <xf numFmtId="0" fontId="18" fillId="34" borderId="0" applyNumberFormat="0" applyBorder="0" applyAlignment="0" applyProtection="0">
      <alignment vertical="center"/>
    </xf>
    <xf numFmtId="0" fontId="18" fillId="30" borderId="0" applyNumberFormat="0" applyBorder="0" applyAlignment="0" applyProtection="0">
      <alignment vertical="center"/>
    </xf>
    <xf numFmtId="0" fontId="15" fillId="33" borderId="0" applyNumberFormat="0" applyBorder="0" applyAlignment="0" applyProtection="0">
      <alignment vertical="center"/>
    </xf>
    <xf numFmtId="0" fontId="15" fillId="7" borderId="0" applyNumberFormat="0" applyBorder="0" applyAlignment="0" applyProtection="0">
      <alignment vertical="center"/>
    </xf>
    <xf numFmtId="0" fontId="18" fillId="17" borderId="0" applyNumberFormat="0" applyBorder="0" applyAlignment="0" applyProtection="0">
      <alignment vertical="center"/>
    </xf>
    <xf numFmtId="0" fontId="18" fillId="27" borderId="0" applyNumberFormat="0" applyBorder="0" applyAlignment="0" applyProtection="0">
      <alignment vertical="center"/>
    </xf>
    <xf numFmtId="0" fontId="15" fillId="26" borderId="0" applyNumberFormat="0" applyBorder="0" applyAlignment="0" applyProtection="0">
      <alignment vertical="center"/>
    </xf>
    <xf numFmtId="0" fontId="15" fillId="29" borderId="0" applyNumberFormat="0" applyBorder="0" applyAlignment="0" applyProtection="0">
      <alignment vertical="center"/>
    </xf>
    <xf numFmtId="0" fontId="18" fillId="14" borderId="0" applyNumberFormat="0" applyBorder="0" applyAlignment="0" applyProtection="0">
      <alignment vertical="center"/>
    </xf>
    <xf numFmtId="0" fontId="1" fillId="0" borderId="0">
      <alignment vertical="center"/>
    </xf>
    <xf numFmtId="0" fontId="15" fillId="22" borderId="0" applyNumberFormat="0" applyBorder="0" applyAlignment="0" applyProtection="0">
      <alignment vertical="center"/>
    </xf>
    <xf numFmtId="0" fontId="15" fillId="13" borderId="0" applyNumberFormat="0" applyBorder="0" applyAlignment="0" applyProtection="0">
      <alignment vertical="center"/>
    </xf>
    <xf numFmtId="0" fontId="18" fillId="10" borderId="0" applyNumberFormat="0" applyBorder="0" applyAlignment="0" applyProtection="0">
      <alignment vertical="center"/>
    </xf>
    <xf numFmtId="0" fontId="15" fillId="25" borderId="0" applyNumberFormat="0" applyBorder="0" applyAlignment="0" applyProtection="0">
      <alignment vertical="center"/>
    </xf>
    <xf numFmtId="0" fontId="0" fillId="0" borderId="0">
      <alignment vertical="center"/>
    </xf>
    <xf numFmtId="0" fontId="0" fillId="0" borderId="0">
      <alignment vertical="center"/>
    </xf>
  </cellStyleXfs>
  <cellXfs count="207">
    <xf numFmtId="0" fontId="0" fillId="0" borderId="0" xfId="0">
      <alignment vertical="center"/>
    </xf>
    <xf numFmtId="0" fontId="0" fillId="0" borderId="0" xfId="0" applyAlignment="1">
      <alignment horizontal="right" vertical="center"/>
    </xf>
    <xf numFmtId="0" fontId="1" fillId="0" borderId="1" xfId="45" applyBorder="1">
      <alignment vertical="center"/>
    </xf>
    <xf numFmtId="0" fontId="1" fillId="0" borderId="2" xfId="45" applyBorder="1" applyAlignment="1">
      <alignment horizontal="right" vertical="center"/>
    </xf>
    <xf numFmtId="0" fontId="1" fillId="0" borderId="2" xfId="45" applyBorder="1">
      <alignment vertical="center"/>
    </xf>
    <xf numFmtId="0" fontId="1" fillId="0" borderId="3" xfId="45" applyBorder="1">
      <alignment vertical="center"/>
    </xf>
    <xf numFmtId="0" fontId="1" fillId="0" borderId="4" xfId="45" applyBorder="1" applyAlignment="1">
      <alignment horizontal="right" vertical="center"/>
    </xf>
    <xf numFmtId="0" fontId="1" fillId="0" borderId="4" xfId="45" applyBorder="1">
      <alignment vertical="center"/>
    </xf>
    <xf numFmtId="0" fontId="1" fillId="0" borderId="0" xfId="45">
      <alignment vertical="center"/>
    </xf>
    <xf numFmtId="0" fontId="0" fillId="0" borderId="0" xfId="0" applyAlignment="1">
      <alignment horizontal="left" vertical="center"/>
    </xf>
    <xf numFmtId="0" fontId="1" fillId="0" borderId="0" xfId="45" applyBorder="1">
      <alignment vertical="center"/>
    </xf>
    <xf numFmtId="0" fontId="2" fillId="0" borderId="0" xfId="0" applyFont="1">
      <alignment vertical="center"/>
    </xf>
    <xf numFmtId="0" fontId="3" fillId="0" borderId="0" xfId="0" applyFont="1">
      <alignment vertical="center"/>
    </xf>
    <xf numFmtId="0" fontId="0" fillId="0" borderId="0" xfId="0" applyAlignment="1">
      <alignment horizontal="right" vertical="center"/>
    </xf>
    <xf numFmtId="0" fontId="0" fillId="0" borderId="0" xfId="0" applyAlignment="1">
      <alignment horizontal="center" vertical="center"/>
    </xf>
    <xf numFmtId="0" fontId="0" fillId="2" borderId="5" xfId="0" applyNumberFormat="1" applyFont="1" applyFill="1" applyBorder="1" applyAlignment="1" applyProtection="1">
      <alignment vertical="center"/>
    </xf>
    <xf numFmtId="0" fontId="0" fillId="2" borderId="6" xfId="0" applyNumberFormat="1" applyFont="1" applyFill="1" applyBorder="1" applyAlignment="1" applyProtection="1">
      <alignment vertical="center"/>
    </xf>
    <xf numFmtId="0" fontId="0" fillId="2" borderId="6" xfId="0" applyNumberFormat="1" applyFont="1" applyFill="1" applyBorder="1" applyAlignment="1" applyProtection="1">
      <alignment horizontal="right" vertical="center"/>
    </xf>
    <xf numFmtId="0" fontId="0" fillId="2" borderId="6" xfId="0" applyNumberFormat="1" applyFont="1" applyFill="1" applyBorder="1" applyAlignment="1" applyProtection="1">
      <alignment horizontal="center" vertical="center"/>
    </xf>
    <xf numFmtId="0" fontId="4" fillId="0" borderId="0" xfId="0" applyFont="1">
      <alignment vertical="center"/>
    </xf>
    <xf numFmtId="0" fontId="4" fillId="0" borderId="0" xfId="0" applyFont="1" applyAlignment="1">
      <alignment horizontal="right" vertical="center" wrapText="1"/>
    </xf>
    <xf numFmtId="0" fontId="4" fillId="0" borderId="0" xfId="0" applyFont="1" applyFill="1" applyAlignment="1">
      <alignment horizontal="right" vertical="center" wrapText="1"/>
    </xf>
    <xf numFmtId="0" fontId="4" fillId="0" borderId="0" xfId="0" applyFont="1" applyAlignment="1">
      <alignment horizontal="right" vertical="center"/>
    </xf>
    <xf numFmtId="0" fontId="3"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3" fillId="0" borderId="0" xfId="0" applyFont="1">
      <alignment vertical="center"/>
    </xf>
    <xf numFmtId="0" fontId="0" fillId="0" borderId="4" xfId="0" applyNumberFormat="1" applyFont="1" applyFill="1" applyBorder="1" applyAlignment="1" applyProtection="1">
      <alignment vertical="center"/>
    </xf>
    <xf numFmtId="0" fontId="0" fillId="0" borderId="4" xfId="0" applyNumberFormat="1" applyFont="1" applyFill="1" applyBorder="1" applyAlignment="1" applyProtection="1">
      <alignment horizontal="right" vertical="center"/>
    </xf>
    <xf numFmtId="0" fontId="0" fillId="0" borderId="4" xfId="0" applyNumberFormat="1" applyFont="1" applyFill="1" applyBorder="1" applyAlignment="1" applyProtection="1">
      <alignment horizontal="center" vertical="center"/>
    </xf>
    <xf numFmtId="0" fontId="5" fillId="3" borderId="7" xfId="0" applyNumberFormat="1" applyFont="1" applyFill="1" applyBorder="1" applyAlignment="1" applyProtection="1">
      <alignment horizontal="center" vertical="center"/>
    </xf>
    <xf numFmtId="0" fontId="5" fillId="3" borderId="8" xfId="0" applyNumberFormat="1" applyFont="1" applyFill="1" applyBorder="1" applyAlignment="1" applyProtection="1">
      <alignment horizontal="center" vertical="center"/>
    </xf>
    <xf numFmtId="0" fontId="5" fillId="3" borderId="9" xfId="0" applyNumberFormat="1" applyFont="1" applyFill="1" applyBorder="1" applyAlignment="1" applyProtection="1">
      <alignment horizontal="right" vertical="center"/>
    </xf>
    <xf numFmtId="0" fontId="5" fillId="3" borderId="6" xfId="0" applyNumberFormat="1" applyFont="1" applyFill="1" applyBorder="1" applyAlignment="1" applyProtection="1">
      <alignment horizontal="center" vertical="center"/>
    </xf>
    <xf numFmtId="0" fontId="0" fillId="0" borderId="10" xfId="0" applyNumberFormat="1" applyFont="1" applyFill="1" applyBorder="1" applyAlignment="1" applyProtection="1">
      <alignment vertical="center"/>
    </xf>
    <xf numFmtId="14" fontId="0" fillId="0" borderId="11" xfId="0" applyNumberFormat="1" applyFont="1" applyFill="1" applyBorder="1" applyAlignment="1" applyProtection="1">
      <alignment vertical="center"/>
    </xf>
    <xf numFmtId="0" fontId="4" fillId="0" borderId="12" xfId="0" applyFont="1" applyBorder="1" applyAlignment="1">
      <alignment horizontal="right" vertical="center"/>
    </xf>
    <xf numFmtId="0" fontId="0" fillId="0" borderId="13" xfId="0" applyNumberFormat="1" applyFont="1" applyFill="1" applyBorder="1" applyAlignment="1" applyProtection="1">
      <alignment horizontal="center" vertical="center"/>
    </xf>
    <xf numFmtId="0" fontId="0" fillId="0" borderId="14" xfId="0" applyNumberFormat="1" applyFont="1" applyFill="1" applyBorder="1" applyAlignment="1" applyProtection="1">
      <alignment horizontal="center" vertical="center"/>
    </xf>
    <xf numFmtId="0" fontId="0" fillId="0" borderId="15" xfId="0" applyNumberFormat="1" applyFont="1" applyFill="1" applyBorder="1" applyAlignment="1" applyProtection="1">
      <alignment vertical="center"/>
    </xf>
    <xf numFmtId="0" fontId="0" fillId="0" borderId="16" xfId="0" applyNumberFormat="1" applyFont="1" applyFill="1" applyBorder="1" applyAlignment="1" applyProtection="1">
      <alignment vertical="center"/>
    </xf>
    <xf numFmtId="0" fontId="4" fillId="0" borderId="17" xfId="0" applyFont="1" applyBorder="1" applyAlignment="1">
      <alignment horizontal="right" vertical="center"/>
    </xf>
    <xf numFmtId="0" fontId="0" fillId="0" borderId="18" xfId="0" applyNumberFormat="1" applyFont="1" applyFill="1" applyBorder="1" applyAlignment="1" applyProtection="1">
      <alignment horizontal="center" vertical="center"/>
    </xf>
    <xf numFmtId="0" fontId="0" fillId="0" borderId="19" xfId="0" applyNumberFormat="1" applyFont="1" applyFill="1" applyBorder="1" applyAlignment="1" applyProtection="1">
      <alignment horizontal="center" vertical="center"/>
    </xf>
    <xf numFmtId="0" fontId="0" fillId="0" borderId="12" xfId="0" applyBorder="1" applyAlignment="1">
      <alignment horizontal="right" vertical="center"/>
    </xf>
    <xf numFmtId="0" fontId="0" fillId="0" borderId="20" xfId="0" applyNumberFormat="1" applyFont="1" applyFill="1" applyBorder="1" applyAlignment="1" applyProtection="1">
      <alignment horizontal="right" vertical="center"/>
    </xf>
    <xf numFmtId="0" fontId="0" fillId="0" borderId="21" xfId="0" applyNumberFormat="1" applyFont="1" applyFill="1" applyBorder="1" applyAlignment="1" applyProtection="1">
      <alignment horizontal="center" vertical="center"/>
    </xf>
    <xf numFmtId="0" fontId="6" fillId="0" borderId="16" xfId="0" applyNumberFormat="1" applyFont="1" applyFill="1" applyBorder="1" applyAlignment="1" applyProtection="1">
      <alignment vertical="center"/>
    </xf>
    <xf numFmtId="0" fontId="0" fillId="0" borderId="12" xfId="0" applyNumberFormat="1" applyFont="1" applyFill="1" applyBorder="1" applyAlignment="1" applyProtection="1">
      <alignment horizontal="right" vertical="center"/>
    </xf>
    <xf numFmtId="0" fontId="0" fillId="0" borderId="15" xfId="0" applyNumberFormat="1" applyFont="1" applyFill="1" applyBorder="1" applyAlignment="1" applyProtection="1">
      <alignment horizontal="right" vertical="center"/>
    </xf>
    <xf numFmtId="0" fontId="0" fillId="0" borderId="22" xfId="0" applyNumberFormat="1" applyFont="1" applyFill="1" applyBorder="1" applyAlignment="1" applyProtection="1">
      <alignment vertical="center"/>
    </xf>
    <xf numFmtId="0" fontId="0" fillId="0" borderId="23" xfId="0" applyNumberFormat="1" applyFont="1" applyFill="1" applyBorder="1" applyAlignment="1" applyProtection="1">
      <alignment vertical="center"/>
    </xf>
    <xf numFmtId="0" fontId="0" fillId="0" borderId="24" xfId="0" applyBorder="1">
      <alignment vertical="center"/>
    </xf>
    <xf numFmtId="0" fontId="0" fillId="0" borderId="10" xfId="0" applyNumberFormat="1" applyFont="1" applyFill="1" applyBorder="1" applyAlignment="1" applyProtection="1">
      <alignment horizontal="right" vertical="center"/>
    </xf>
    <xf numFmtId="0" fontId="0" fillId="0" borderId="25" xfId="0" applyNumberFormat="1" applyFont="1" applyFill="1" applyBorder="1" applyAlignment="1" applyProtection="1">
      <alignment horizontal="center" vertical="center"/>
    </xf>
    <xf numFmtId="3" fontId="0" fillId="0" borderId="24" xfId="0" applyNumberFormat="1" applyBorder="1">
      <alignment vertical="center"/>
    </xf>
    <xf numFmtId="178" fontId="0" fillId="0" borderId="16" xfId="0" applyNumberFormat="1" applyFont="1" applyFill="1" applyBorder="1" applyAlignment="1" applyProtection="1">
      <alignment vertical="center"/>
    </xf>
    <xf numFmtId="0" fontId="0" fillId="0" borderId="26" xfId="0" applyNumberFormat="1" applyFont="1" applyFill="1" applyBorder="1" applyAlignment="1" applyProtection="1">
      <alignment vertical="center"/>
    </xf>
    <xf numFmtId="9" fontId="0" fillId="0" borderId="27" xfId="0" applyNumberFormat="1" applyFont="1" applyFill="1" applyBorder="1" applyAlignment="1" applyProtection="1">
      <alignment vertical="center"/>
    </xf>
    <xf numFmtId="0" fontId="0" fillId="0" borderId="26" xfId="0" applyNumberFormat="1" applyFont="1" applyFill="1" applyBorder="1" applyAlignment="1" applyProtection="1">
      <alignment horizontal="right" vertical="center"/>
    </xf>
    <xf numFmtId="0" fontId="0" fillId="0" borderId="28" xfId="0" applyNumberFormat="1" applyFont="1" applyFill="1" applyBorder="1" applyAlignment="1" applyProtection="1">
      <alignment horizontal="center" vertical="center"/>
    </xf>
    <xf numFmtId="0" fontId="0" fillId="0" borderId="29" xfId="0" applyNumberFormat="1" applyFont="1" applyFill="1" applyBorder="1" applyAlignment="1" applyProtection="1">
      <alignment horizontal="center" vertical="center"/>
    </xf>
    <xf numFmtId="0" fontId="0" fillId="0" borderId="30" xfId="0" applyNumberFormat="1" applyFont="1" applyFill="1" applyBorder="1" applyAlignment="1" applyProtection="1">
      <alignment horizontal="right" vertical="center"/>
    </xf>
    <xf numFmtId="0" fontId="0" fillId="0" borderId="30" xfId="0" applyNumberFormat="1" applyFont="1" applyFill="1" applyBorder="1" applyAlignment="1" applyProtection="1">
      <alignment horizontal="center" vertical="center"/>
    </xf>
    <xf numFmtId="0" fontId="5" fillId="3" borderId="5" xfId="0" applyNumberFormat="1" applyFont="1" applyFill="1" applyBorder="1" applyAlignment="1" applyProtection="1">
      <alignment horizontal="right" vertical="center"/>
    </xf>
    <xf numFmtId="0" fontId="0" fillId="0" borderId="31" xfId="0" applyNumberFormat="1" applyFont="1" applyFill="1" applyBorder="1" applyAlignment="1" applyProtection="1">
      <alignment horizontal="right" vertical="center"/>
    </xf>
    <xf numFmtId="0" fontId="0" fillId="0" borderId="32" xfId="0" applyNumberFormat="1" applyFont="1" applyFill="1" applyBorder="1" applyAlignment="1" applyProtection="1">
      <alignment horizontal="center" vertical="center"/>
    </xf>
    <xf numFmtId="0" fontId="0" fillId="0" borderId="21" xfId="0" applyNumberFormat="1" applyFont="1" applyFill="1" applyBorder="1" applyAlignment="1" applyProtection="1">
      <alignment horizontal="right" vertical="center"/>
    </xf>
    <xf numFmtId="0" fontId="0" fillId="0" borderId="21" xfId="0" applyNumberFormat="1" applyFont="1" applyFill="1" applyBorder="1" applyAlignment="1" applyProtection="1">
      <alignment vertical="center"/>
    </xf>
    <xf numFmtId="0" fontId="0" fillId="2" borderId="8" xfId="0" applyNumberFormat="1" applyFont="1" applyFill="1" applyBorder="1" applyAlignment="1" applyProtection="1">
      <alignment vertical="center"/>
    </xf>
    <xf numFmtId="0" fontId="0" fillId="2" borderId="30" xfId="0" applyNumberFormat="1" applyFont="1" applyFill="1" applyBorder="1" applyAlignment="1" applyProtection="1">
      <alignment vertical="center"/>
    </xf>
    <xf numFmtId="182" fontId="0" fillId="0" borderId="0" xfId="0" applyNumberFormat="1" applyFont="1" applyFill="1" applyBorder="1" applyAlignment="1" applyProtection="1">
      <alignment horizontal="right" vertical="center"/>
    </xf>
    <xf numFmtId="182" fontId="0" fillId="0" borderId="0" xfId="0" applyNumberFormat="1" applyFont="1" applyFill="1" applyBorder="1" applyAlignment="1" applyProtection="1">
      <alignment vertical="center"/>
    </xf>
    <xf numFmtId="3" fontId="0" fillId="0" borderId="0" xfId="0" applyNumberFormat="1">
      <alignment vertical="center"/>
    </xf>
    <xf numFmtId="182" fontId="3" fillId="0" borderId="0" xfId="0" applyNumberFormat="1" applyFont="1" applyFill="1" applyBorder="1" applyAlignment="1" applyProtection="1">
      <alignment vertical="center"/>
    </xf>
    <xf numFmtId="0" fontId="4" fillId="0" borderId="0" xfId="0" applyFont="1" applyFill="1" applyAlignment="1">
      <alignment horizontal="right" vertical="center"/>
    </xf>
    <xf numFmtId="0" fontId="4" fillId="0" borderId="0" xfId="0" applyFont="1" applyFill="1" applyAlignment="1">
      <alignment horizontal="right" vertical="center"/>
    </xf>
    <xf numFmtId="0" fontId="4" fillId="0" borderId="0" xfId="0" applyFont="1" applyFill="1" applyAlignment="1">
      <alignment horizontal="right" vertical="center" wrapText="1"/>
    </xf>
    <xf numFmtId="0" fontId="4" fillId="0" borderId="0" xfId="0" applyFont="1" applyFill="1" applyAlignment="1">
      <alignment horizontal="right" vertical="center" wrapText="1"/>
    </xf>
    <xf numFmtId="0" fontId="4" fillId="0" borderId="0" xfId="0" applyFont="1" applyFill="1">
      <alignment vertical="center"/>
    </xf>
    <xf numFmtId="0" fontId="4" fillId="0" borderId="0" xfId="0" applyFont="1" applyFill="1" applyAlignment="1">
      <alignment horizontal="right" vertical="center" wrapText="1"/>
    </xf>
    <xf numFmtId="182" fontId="0" fillId="0" borderId="4" xfId="0" applyNumberFormat="1" applyFont="1" applyFill="1" applyBorder="1" applyAlignment="1" applyProtection="1">
      <alignment vertical="center"/>
    </xf>
    <xf numFmtId="0" fontId="7" fillId="0" borderId="0" xfId="0" applyNumberFormat="1" applyFont="1" applyFill="1" applyBorder="1" applyAlignment="1" applyProtection="1">
      <alignment vertical="center"/>
    </xf>
    <xf numFmtId="0" fontId="5" fillId="3" borderId="33" xfId="0" applyNumberFormat="1" applyFont="1" applyFill="1" applyBorder="1" applyAlignment="1" applyProtection="1">
      <alignment horizontal="right" vertical="center"/>
    </xf>
    <xf numFmtId="0" fontId="0" fillId="0" borderId="34" xfId="0" applyNumberFormat="1" applyFont="1" applyFill="1" applyBorder="1" applyAlignment="1" applyProtection="1">
      <alignment horizontal="right" vertical="center"/>
    </xf>
    <xf numFmtId="0" fontId="0" fillId="0" borderId="16" xfId="0" applyNumberFormat="1" applyFont="1" applyFill="1" applyBorder="1" applyAlignment="1" applyProtection="1">
      <alignment horizontal="right" vertical="center"/>
    </xf>
    <xf numFmtId="0" fontId="0" fillId="0" borderId="11" xfId="0" applyNumberFormat="1" applyFont="1" applyFill="1" applyBorder="1" applyAlignment="1" applyProtection="1">
      <alignment horizontal="right" vertical="center"/>
    </xf>
    <xf numFmtId="0" fontId="0" fillId="0" borderId="27" xfId="0" applyNumberFormat="1" applyFont="1" applyFill="1" applyBorder="1" applyAlignment="1" applyProtection="1">
      <alignment horizontal="right" vertical="center"/>
    </xf>
    <xf numFmtId="0" fontId="5" fillId="3" borderId="35" xfId="0" applyNumberFormat="1" applyFont="1" applyFill="1" applyBorder="1" applyAlignment="1" applyProtection="1">
      <alignment horizontal="right" vertical="center"/>
    </xf>
    <xf numFmtId="0" fontId="5" fillId="3" borderId="30" xfId="0" applyNumberFormat="1" applyFont="1" applyFill="1" applyBorder="1" applyAlignment="1" applyProtection="1">
      <alignment horizontal="center" vertical="center"/>
    </xf>
    <xf numFmtId="0" fontId="0" fillId="0" borderId="36" xfId="0" applyNumberFormat="1" applyFont="1" applyFill="1" applyBorder="1" applyAlignment="1" applyProtection="1">
      <alignment horizontal="right" vertical="center"/>
    </xf>
    <xf numFmtId="0" fontId="0" fillId="0" borderId="37" xfId="0" applyNumberFormat="1" applyFont="1" applyFill="1" applyBorder="1" applyAlignment="1" applyProtection="1">
      <alignment horizontal="center" vertical="center"/>
    </xf>
    <xf numFmtId="0" fontId="0" fillId="0" borderId="19" xfId="0" applyNumberFormat="1" applyFont="1" applyFill="1" applyBorder="1" applyAlignment="1" applyProtection="1">
      <alignment horizontal="right" vertical="center"/>
    </xf>
    <xf numFmtId="0" fontId="0" fillId="0" borderId="38" xfId="0" applyNumberFormat="1" applyFont="1" applyFill="1" applyBorder="1" applyAlignment="1" applyProtection="1">
      <alignment horizontal="center" vertical="center"/>
    </xf>
    <xf numFmtId="0" fontId="0" fillId="0" borderId="39" xfId="0" applyNumberFormat="1" applyFont="1" applyFill="1" applyBorder="1" applyAlignment="1" applyProtection="1">
      <alignment horizontal="right" vertical="center"/>
    </xf>
    <xf numFmtId="0" fontId="0" fillId="0" borderId="40" xfId="0" applyNumberFormat="1" applyFont="1" applyFill="1" applyBorder="1" applyAlignment="1" applyProtection="1">
      <alignment horizontal="center" vertical="center"/>
    </xf>
    <xf numFmtId="0" fontId="0" fillId="0" borderId="41" xfId="0" applyNumberFormat="1" applyFont="1" applyFill="1" applyBorder="1" applyAlignment="1" applyProtection="1">
      <alignment vertical="center"/>
    </xf>
    <xf numFmtId="0" fontId="0" fillId="0" borderId="0" xfId="0" applyAlignment="1">
      <alignment horizontal="center" vertical="center"/>
    </xf>
    <xf numFmtId="0" fontId="5" fillId="3" borderId="9" xfId="0" applyNumberFormat="1" applyFont="1" applyFill="1" applyBorder="1" applyAlignment="1" applyProtection="1">
      <alignment horizontal="center" vertical="center"/>
    </xf>
    <xf numFmtId="0" fontId="4" fillId="0" borderId="12" xfId="0" applyFont="1" applyBorder="1">
      <alignment vertical="center"/>
    </xf>
    <xf numFmtId="0" fontId="0" fillId="0" borderId="12" xfId="0" applyBorder="1">
      <alignment vertical="center"/>
    </xf>
    <xf numFmtId="0" fontId="0" fillId="0" borderId="30" xfId="0" applyNumberFormat="1" applyFont="1" applyFill="1" applyBorder="1" applyAlignment="1" applyProtection="1">
      <alignment vertical="center"/>
    </xf>
    <xf numFmtId="0" fontId="5" fillId="3" borderId="5" xfId="0" applyNumberFormat="1" applyFont="1" applyFill="1" applyBorder="1" applyAlignment="1" applyProtection="1">
      <alignment horizontal="center" vertical="center"/>
    </xf>
    <xf numFmtId="0" fontId="0" fillId="0" borderId="31" xfId="0" applyNumberFormat="1" applyFont="1" applyFill="1" applyBorder="1" applyAlignment="1" applyProtection="1">
      <alignment vertical="center"/>
    </xf>
    <xf numFmtId="0" fontId="4" fillId="0"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xf>
    <xf numFmtId="0" fontId="2" fillId="0" borderId="0" xfId="0" applyNumberFormat="1" applyFont="1" applyFill="1" applyBorder="1" applyAlignment="1" applyProtection="1">
      <alignment vertical="center"/>
    </xf>
    <xf numFmtId="0" fontId="5" fillId="3" borderId="33"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16" xfId="0" applyNumberFormat="1" applyFont="1" applyFill="1" applyBorder="1" applyAlignment="1" applyProtection="1">
      <alignment horizontal="center" vertical="center"/>
    </xf>
    <xf numFmtId="0" fontId="0" fillId="0" borderId="11" xfId="0" applyNumberFormat="1" applyFont="1" applyFill="1" applyBorder="1" applyAlignment="1" applyProtection="1">
      <alignment horizontal="center" vertical="center"/>
    </xf>
    <xf numFmtId="0" fontId="0" fillId="0" borderId="27" xfId="0" applyNumberFormat="1" applyFont="1" applyFill="1" applyBorder="1" applyAlignment="1" applyProtection="1">
      <alignment horizontal="center" vertical="center"/>
    </xf>
    <xf numFmtId="0" fontId="5" fillId="3" borderId="35" xfId="0" applyNumberFormat="1" applyFont="1" applyFill="1" applyBorder="1" applyAlignment="1" applyProtection="1">
      <alignment horizontal="center" vertical="center"/>
    </xf>
    <xf numFmtId="0" fontId="0" fillId="0" borderId="36" xfId="0" applyNumberFormat="1" applyFont="1" applyFill="1" applyBorder="1" applyAlignment="1" applyProtection="1">
      <alignment horizontal="center" vertical="center"/>
    </xf>
    <xf numFmtId="0" fontId="0" fillId="0" borderId="39" xfId="0" applyNumberFormat="1" applyFont="1" applyFill="1" applyBorder="1" applyAlignment="1" applyProtection="1">
      <alignment horizontal="center" vertical="center"/>
    </xf>
    <xf numFmtId="0" fontId="0" fillId="4" borderId="0" xfId="0" applyNumberFormat="1" applyFont="1" applyFill="1" applyBorder="1" applyAlignment="1" applyProtection="1">
      <alignment vertical="center"/>
    </xf>
    <xf numFmtId="0" fontId="0" fillId="0" borderId="42" xfId="0" applyNumberFormat="1" applyFont="1" applyFill="1" applyBorder="1" applyAlignment="1" applyProtection="1">
      <alignment vertical="center"/>
    </xf>
    <xf numFmtId="5" fontId="8" fillId="5" borderId="19" xfId="51" applyNumberFormat="1" applyFont="1" applyFill="1" applyBorder="1" applyAlignment="1" applyProtection="1">
      <alignment horizontal="center"/>
    </xf>
    <xf numFmtId="5" fontId="8" fillId="5" borderId="43" xfId="51" applyNumberFormat="1" applyFont="1" applyFill="1" applyBorder="1" applyAlignment="1" applyProtection="1">
      <alignment horizontal="center"/>
    </xf>
    <xf numFmtId="5" fontId="8" fillId="5" borderId="18" xfId="51" applyNumberFormat="1" applyFont="1" applyFill="1" applyBorder="1" applyAlignment="1" applyProtection="1">
      <alignment horizontal="center"/>
    </xf>
    <xf numFmtId="0" fontId="0" fillId="0" borderId="44" xfId="0" applyNumberFormat="1" applyFont="1" applyFill="1" applyBorder="1" applyAlignment="1" applyProtection="1">
      <alignment vertical="center"/>
    </xf>
    <xf numFmtId="5" fontId="8" fillId="5" borderId="44" xfId="51" applyNumberFormat="1" applyFont="1" applyFill="1" applyBorder="1" applyAlignment="1" applyProtection="1">
      <alignment horizontal="center"/>
    </xf>
    <xf numFmtId="5" fontId="8" fillId="5" borderId="45" xfId="51" applyNumberFormat="1" applyFont="1" applyFill="1" applyBorder="1" applyAlignment="1" applyProtection="1">
      <alignment horizontal="center"/>
    </xf>
    <xf numFmtId="0" fontId="0" fillId="0" borderId="46" xfId="0" applyNumberFormat="1" applyFont="1" applyFill="1" applyBorder="1" applyAlignment="1" applyProtection="1">
      <alignment vertical="center"/>
    </xf>
    <xf numFmtId="0" fontId="9" fillId="6" borderId="5" xfId="51" applyNumberFormat="1" applyFont="1" applyFill="1" applyBorder="1" applyAlignment="1" applyProtection="1">
      <alignment vertical="center"/>
    </xf>
    <xf numFmtId="5" fontId="10" fillId="0" borderId="28" xfId="51" applyNumberFormat="1" applyFont="1" applyFill="1" applyBorder="1" applyAlignment="1" applyProtection="1">
      <alignment horizontal="center" vertical="center"/>
    </xf>
    <xf numFmtId="185" fontId="9" fillId="6" borderId="47" xfId="51" applyNumberFormat="1" applyFont="1" applyFill="1" applyBorder="1" applyAlignment="1" applyProtection="1">
      <alignment vertical="center"/>
    </xf>
    <xf numFmtId="179" fontId="9" fillId="0" borderId="35" xfId="51" applyNumberFormat="1" applyFont="1" applyFill="1" applyBorder="1" applyAlignment="1" applyProtection="1">
      <alignment horizontal="center" vertical="center"/>
    </xf>
    <xf numFmtId="179" fontId="9" fillId="0" borderId="8" xfId="51" applyNumberFormat="1" applyFont="1" applyFill="1" applyBorder="1" applyAlignment="1" applyProtection="1">
      <alignment horizontal="center" vertical="center"/>
    </xf>
    <xf numFmtId="0" fontId="9" fillId="0" borderId="0" xfId="51" applyNumberFormat="1" applyFont="1" applyFill="1" applyBorder="1" applyAlignment="1" applyProtection="1">
      <alignment vertical="center"/>
    </xf>
    <xf numFmtId="0" fontId="9" fillId="6" borderId="48" xfId="51" applyNumberFormat="1" applyFont="1" applyFill="1" applyBorder="1" applyAlignment="1" applyProtection="1">
      <alignment vertical="center"/>
    </xf>
    <xf numFmtId="5" fontId="9" fillId="0" borderId="45" xfId="51" applyNumberFormat="1" applyFont="1" applyFill="1" applyBorder="1" applyAlignment="1" applyProtection="1">
      <alignment horizontal="center" vertical="center"/>
    </xf>
    <xf numFmtId="5" fontId="9" fillId="0" borderId="49" xfId="51" applyNumberFormat="1" applyFont="1" applyFill="1" applyBorder="1" applyAlignment="1" applyProtection="1">
      <alignment horizontal="center" vertical="center"/>
    </xf>
    <xf numFmtId="185" fontId="9" fillId="6" borderId="5" xfId="51" applyNumberFormat="1" applyFont="1" applyFill="1" applyBorder="1" applyAlignment="1" applyProtection="1">
      <alignment vertical="center"/>
    </xf>
    <xf numFmtId="9" fontId="9" fillId="0" borderId="50" xfId="51" applyNumberFormat="1" applyFont="1" applyFill="1" applyBorder="1" applyAlignment="1" applyProtection="1">
      <alignment horizontal="center" vertical="center"/>
    </xf>
    <xf numFmtId="5" fontId="9" fillId="0" borderId="33" xfId="51" applyNumberFormat="1" applyFont="1" applyFill="1" applyBorder="1" applyAlignment="1" applyProtection="1">
      <alignment horizontal="center" vertical="center"/>
    </xf>
    <xf numFmtId="6" fontId="9" fillId="6" borderId="5" xfId="51" applyNumberFormat="1" applyFont="1" applyFill="1" applyBorder="1" applyAlignment="1" applyProtection="1">
      <alignment vertical="center"/>
    </xf>
    <xf numFmtId="0" fontId="9" fillId="4" borderId="0" xfId="51" applyNumberFormat="1" applyFont="1" applyFill="1" applyBorder="1" applyAlignment="1" applyProtection="1">
      <alignment vertical="center"/>
    </xf>
    <xf numFmtId="5" fontId="9" fillId="4" borderId="0" xfId="51" applyNumberFormat="1" applyFont="1" applyFill="1" applyBorder="1" applyAlignment="1" applyProtection="1">
      <alignment horizontal="center" vertical="center"/>
    </xf>
    <xf numFmtId="185" fontId="9" fillId="4" borderId="0" xfId="51" applyNumberFormat="1" applyFont="1" applyFill="1" applyBorder="1" applyAlignment="1" applyProtection="1">
      <alignment vertical="center"/>
    </xf>
    <xf numFmtId="5" fontId="8" fillId="5" borderId="51" xfId="51" applyNumberFormat="1" applyFont="1" applyFill="1" applyBorder="1" applyAlignment="1" applyProtection="1">
      <alignment horizontal="center"/>
    </xf>
    <xf numFmtId="6" fontId="9" fillId="4" borderId="0" xfId="51" applyNumberFormat="1" applyFont="1" applyFill="1" applyBorder="1" applyAlignment="1" applyProtection="1">
      <alignment vertical="center"/>
    </xf>
    <xf numFmtId="0" fontId="9" fillId="4" borderId="52" xfId="51" applyNumberFormat="1" applyFont="1" applyFill="1" applyBorder="1" applyAlignment="1" applyProtection="1">
      <alignment vertical="center"/>
    </xf>
    <xf numFmtId="5" fontId="9" fillId="4" borderId="52" xfId="51" applyNumberFormat="1" applyFont="1" applyFill="1" applyBorder="1" applyAlignment="1" applyProtection="1">
      <alignment horizontal="center" vertical="center"/>
    </xf>
    <xf numFmtId="5" fontId="11" fillId="4" borderId="52" xfId="51" applyNumberFormat="1" applyFont="1" applyFill="1" applyBorder="1" applyAlignment="1" applyProtection="1">
      <alignment horizontal="center" vertical="center"/>
    </xf>
    <xf numFmtId="185" fontId="9" fillId="4" borderId="52" xfId="51" applyNumberFormat="1" applyFont="1" applyFill="1" applyBorder="1" applyAlignment="1" applyProtection="1">
      <alignment vertical="center"/>
    </xf>
    <xf numFmtId="9" fontId="9" fillId="4" borderId="43" xfId="51" applyNumberFormat="1" applyFont="1" applyFill="1" applyBorder="1" applyAlignment="1" applyProtection="1">
      <alignment horizontal="center" vertical="center"/>
    </xf>
    <xf numFmtId="6" fontId="9" fillId="4" borderId="52" xfId="51" applyNumberFormat="1" applyFont="1" applyFill="1" applyBorder="1" applyAlignment="1" applyProtection="1">
      <alignment vertical="center"/>
    </xf>
    <xf numFmtId="0" fontId="9" fillId="0" borderId="53" xfId="51" applyNumberFormat="1" applyFont="1" applyFill="1" applyBorder="1" applyAlignment="1" applyProtection="1"/>
    <xf numFmtId="5" fontId="8" fillId="5" borderId="53" xfId="51" applyNumberFormat="1" applyFont="1" applyFill="1" applyBorder="1" applyAlignment="1" applyProtection="1">
      <alignment horizontal="center"/>
    </xf>
    <xf numFmtId="5" fontId="9" fillId="0" borderId="53" xfId="51" applyNumberFormat="1" applyFont="1" applyFill="1" applyBorder="1" applyAlignment="1" applyProtection="1">
      <alignment horizontal="center" vertical="center"/>
    </xf>
    <xf numFmtId="5" fontId="8" fillId="5" borderId="28" xfId="51" applyNumberFormat="1" applyFont="1" applyFill="1" applyBorder="1" applyAlignment="1" applyProtection="1">
      <alignment horizontal="center"/>
    </xf>
    <xf numFmtId="5" fontId="9" fillId="0" borderId="0" xfId="51" applyNumberFormat="1" applyFont="1" applyFill="1" applyBorder="1" applyAlignment="1" applyProtection="1">
      <alignment horizontal="center" vertical="center"/>
    </xf>
    <xf numFmtId="0" fontId="11" fillId="6" borderId="54" xfId="51" applyNumberFormat="1" applyFont="1" applyFill="1" applyBorder="1" applyAlignment="1" applyProtection="1">
      <alignment horizontal="center" vertical="center"/>
    </xf>
    <xf numFmtId="0" fontId="9" fillId="6" borderId="55" xfId="51" applyNumberFormat="1" applyFont="1" applyFill="1" applyBorder="1" applyAlignment="1" applyProtection="1">
      <alignment horizontal="center" vertical="center"/>
    </xf>
    <xf numFmtId="0" fontId="9" fillId="6" borderId="56" xfId="51" applyNumberFormat="1" applyFont="1" applyFill="1" applyBorder="1" applyAlignment="1" applyProtection="1">
      <alignment horizontal="center" vertical="center" wrapText="1"/>
    </xf>
    <xf numFmtId="0" fontId="9" fillId="6" borderId="57" xfId="51" applyNumberFormat="1" applyFont="1" applyFill="1" applyBorder="1" applyAlignment="1" applyProtection="1">
      <alignment horizontal="center" vertical="center"/>
    </xf>
    <xf numFmtId="185" fontId="9" fillId="6" borderId="56" xfId="51" applyNumberFormat="1" applyFont="1" applyFill="1" applyBorder="1" applyAlignment="1" applyProtection="1">
      <alignment horizontal="center" vertical="center" wrapText="1"/>
    </xf>
    <xf numFmtId="55" fontId="8" fillId="0" borderId="19" xfId="51" applyNumberFormat="1" applyFont="1" applyFill="1" applyBorder="1" applyAlignment="1" applyProtection="1">
      <alignment horizontal="center" vertical="center"/>
    </xf>
    <xf numFmtId="0" fontId="8" fillId="0" borderId="0" xfId="0" applyFont="1">
      <alignment vertical="center"/>
    </xf>
    <xf numFmtId="184" fontId="8" fillId="0" borderId="58" xfId="51" applyNumberFormat="1" applyFont="1" applyFill="1" applyBorder="1" applyAlignment="1" applyProtection="1">
      <alignment horizontal="right" vertical="center"/>
    </xf>
    <xf numFmtId="6" fontId="8" fillId="0" borderId="58" xfId="51" applyNumberFormat="1" applyFont="1" applyFill="1" applyBorder="1" applyAlignment="1" applyProtection="1">
      <alignment horizontal="right" vertical="center"/>
    </xf>
    <xf numFmtId="187" fontId="8" fillId="0" borderId="58" xfId="51" applyNumberFormat="1" applyFont="1" applyFill="1" applyBorder="1" applyAlignment="1" applyProtection="1">
      <alignment horizontal="right" vertical="center"/>
    </xf>
    <xf numFmtId="183" fontId="8" fillId="0" borderId="58" xfId="51" applyNumberFormat="1" applyFont="1" applyFill="1" applyBorder="1" applyAlignment="1" applyProtection="1">
      <alignment horizontal="right" vertical="center"/>
    </xf>
    <xf numFmtId="186" fontId="8" fillId="0" borderId="58" xfId="51" applyNumberFormat="1" applyFont="1" applyFill="1" applyBorder="1" applyAlignment="1" applyProtection="1">
      <alignment vertical="center"/>
    </xf>
    <xf numFmtId="55" fontId="0" fillId="0" borderId="19" xfId="0" applyNumberFormat="1" applyFont="1" applyFill="1" applyBorder="1" applyAlignment="1" applyProtection="1">
      <alignment horizontal="center" vertical="center"/>
    </xf>
    <xf numFmtId="184" fontId="0" fillId="0" borderId="59" xfId="0" applyNumberFormat="1" applyFont="1" applyFill="1" applyBorder="1" applyAlignment="1" applyProtection="1">
      <alignment vertical="center"/>
    </xf>
    <xf numFmtId="184" fontId="0" fillId="0" borderId="58" xfId="0" applyNumberFormat="1" applyFont="1" applyFill="1" applyBorder="1" applyAlignment="1" applyProtection="1">
      <alignment vertical="center"/>
    </xf>
    <xf numFmtId="0" fontId="0" fillId="0" borderId="58" xfId="0" applyNumberFormat="1" applyFont="1" applyFill="1" applyBorder="1" applyAlignment="1" applyProtection="1">
      <alignment vertical="center"/>
    </xf>
    <xf numFmtId="55" fontId="8" fillId="0" borderId="60" xfId="51" applyNumberFormat="1" applyFont="1" applyFill="1" applyBorder="1" applyAlignment="1" applyProtection="1">
      <alignment horizontal="center" vertical="center"/>
    </xf>
    <xf numFmtId="184" fontId="0" fillId="0" borderId="61" xfId="0" applyNumberFormat="1" applyFont="1" applyFill="1" applyBorder="1" applyAlignment="1" applyProtection="1">
      <alignment vertical="center"/>
    </xf>
    <xf numFmtId="184" fontId="0" fillId="0" borderId="62" xfId="0" applyNumberFormat="1" applyFont="1" applyFill="1" applyBorder="1" applyAlignment="1" applyProtection="1">
      <alignment vertical="center"/>
    </xf>
    <xf numFmtId="6" fontId="8" fillId="0" borderId="62" xfId="51" applyNumberFormat="1" applyFont="1" applyFill="1" applyBorder="1" applyAlignment="1" applyProtection="1">
      <alignment horizontal="right" vertical="center"/>
    </xf>
    <xf numFmtId="0" fontId="0" fillId="0" borderId="62" xfId="0" applyNumberFormat="1" applyFont="1" applyFill="1" applyBorder="1" applyAlignment="1" applyProtection="1">
      <alignment vertical="center"/>
    </xf>
    <xf numFmtId="187" fontId="8" fillId="0" borderId="62" xfId="51" applyNumberFormat="1" applyFont="1" applyFill="1" applyBorder="1" applyAlignment="1" applyProtection="1">
      <alignment horizontal="right" vertical="center"/>
    </xf>
    <xf numFmtId="186" fontId="8" fillId="0" borderId="62" xfId="51" applyNumberFormat="1" applyFont="1" applyFill="1" applyBorder="1" applyAlignment="1" applyProtection="1">
      <alignment vertical="center"/>
    </xf>
    <xf numFmtId="55" fontId="0" fillId="0" borderId="14" xfId="0" applyNumberFormat="1" applyFont="1" applyFill="1" applyBorder="1" applyAlignment="1" applyProtection="1">
      <alignment horizontal="center" vertical="center"/>
    </xf>
    <xf numFmtId="5" fontId="1" fillId="0" borderId="63" xfId="0" applyNumberFormat="1" applyFont="1" applyFill="1" applyBorder="1" applyAlignment="1" applyProtection="1">
      <alignment vertical="center"/>
    </xf>
    <xf numFmtId="184" fontId="1" fillId="0" borderId="64" xfId="0" applyNumberFormat="1" applyFont="1" applyFill="1" applyBorder="1" applyAlignment="1" applyProtection="1">
      <alignment vertical="center"/>
    </xf>
    <xf numFmtId="6" fontId="1" fillId="0" borderId="64" xfId="0" applyNumberFormat="1" applyFont="1" applyFill="1" applyBorder="1" applyAlignment="1" applyProtection="1">
      <alignment vertical="center"/>
    </xf>
    <xf numFmtId="183" fontId="1" fillId="0" borderId="64" xfId="0" applyNumberFormat="1" applyFont="1" applyFill="1" applyBorder="1" applyAlignment="1" applyProtection="1">
      <alignment vertical="center"/>
    </xf>
    <xf numFmtId="187" fontId="1" fillId="0" borderId="64" xfId="0" applyNumberFormat="1" applyFont="1" applyFill="1" applyBorder="1" applyAlignment="1" applyProtection="1">
      <alignment vertical="center"/>
    </xf>
    <xf numFmtId="186" fontId="12" fillId="0" borderId="64" xfId="0" applyNumberFormat="1" applyFont="1" applyFill="1" applyBorder="1" applyAlignment="1" applyProtection="1">
      <alignment vertical="center"/>
    </xf>
    <xf numFmtId="0" fontId="0" fillId="0" borderId="0" xfId="0" applyNumberFormat="1" applyFont="1" applyFill="1" applyBorder="1" applyAlignment="1" applyProtection="1">
      <alignment horizontal="center" vertical="center"/>
    </xf>
    <xf numFmtId="6" fontId="9" fillId="0" borderId="8" xfId="51" applyNumberFormat="1" applyFont="1" applyFill="1" applyBorder="1" applyAlignment="1" applyProtection="1">
      <alignment horizontal="center" vertical="center"/>
    </xf>
    <xf numFmtId="0" fontId="1" fillId="0" borderId="0" xfId="0" applyNumberFormat="1" applyFont="1" applyFill="1" applyBorder="1" applyAlignment="1" applyProtection="1">
      <alignment vertical="center"/>
    </xf>
    <xf numFmtId="6" fontId="9" fillId="4" borderId="0" xfId="51" applyNumberFormat="1" applyFont="1" applyFill="1" applyBorder="1" applyAlignment="1" applyProtection="1">
      <alignment horizontal="center" vertical="center"/>
    </xf>
    <xf numFmtId="6" fontId="9" fillId="4" borderId="52" xfId="51" applyNumberFormat="1" applyFont="1" applyFill="1" applyBorder="1" applyAlignment="1" applyProtection="1">
      <alignment horizontal="center" vertical="center"/>
    </xf>
    <xf numFmtId="0" fontId="0" fillId="4" borderId="52" xfId="0" applyNumberFormat="1" applyFont="1" applyFill="1" applyBorder="1" applyAlignment="1" applyProtection="1">
      <alignment vertical="center"/>
    </xf>
    <xf numFmtId="0" fontId="0" fillId="0" borderId="52" xfId="0" applyNumberFormat="1" applyFont="1" applyFill="1" applyBorder="1" applyAlignment="1" applyProtection="1">
      <alignment vertical="center"/>
    </xf>
    <xf numFmtId="0" fontId="0" fillId="0" borderId="53" xfId="0" applyNumberFormat="1" applyFont="1" applyFill="1" applyBorder="1" applyAlignment="1" applyProtection="1">
      <alignment vertical="center"/>
    </xf>
    <xf numFmtId="181" fontId="9" fillId="6" borderId="56" xfId="51" applyNumberFormat="1" applyFont="1" applyFill="1" applyBorder="1" applyAlignment="1" applyProtection="1">
      <alignment horizontal="center" vertical="center"/>
    </xf>
    <xf numFmtId="184" fontId="9" fillId="6" borderId="65" xfId="51" applyNumberFormat="1" applyFont="1" applyFill="1" applyBorder="1" applyAlignment="1" applyProtection="1">
      <alignment horizontal="center" vertical="center"/>
    </xf>
    <xf numFmtId="0" fontId="9" fillId="6" borderId="66" xfId="51" applyNumberFormat="1" applyFont="1" applyFill="1" applyBorder="1" applyAlignment="1" applyProtection="1">
      <alignment horizontal="center" vertical="center" wrapText="1"/>
    </xf>
    <xf numFmtId="184" fontId="8" fillId="0" borderId="58" xfId="51" applyNumberFormat="1" applyFont="1" applyFill="1" applyBorder="1" applyAlignment="1" applyProtection="1">
      <alignment vertical="center"/>
    </xf>
    <xf numFmtId="178" fontId="8" fillId="0" borderId="58" xfId="51" applyNumberFormat="1" applyFont="1" applyFill="1" applyBorder="1" applyAlignment="1" applyProtection="1">
      <alignment vertical="center"/>
    </xf>
    <xf numFmtId="178" fontId="8" fillId="0" borderId="18" xfId="51" applyNumberFormat="1" applyFont="1" applyFill="1" applyBorder="1" applyAlignment="1" applyProtection="1">
      <alignment vertical="center"/>
    </xf>
    <xf numFmtId="184" fontId="8" fillId="0" borderId="62" xfId="51" applyNumberFormat="1" applyFont="1" applyFill="1" applyBorder="1" applyAlignment="1" applyProtection="1">
      <alignment vertical="center"/>
    </xf>
    <xf numFmtId="178" fontId="8" fillId="0" borderId="62" xfId="51" applyNumberFormat="1" applyFont="1" applyFill="1" applyBorder="1" applyAlignment="1" applyProtection="1">
      <alignment vertical="center"/>
    </xf>
    <xf numFmtId="178" fontId="8" fillId="0" borderId="67" xfId="51" applyNumberFormat="1" applyFont="1" applyFill="1" applyBorder="1" applyAlignment="1" applyProtection="1">
      <alignment vertical="center"/>
    </xf>
    <xf numFmtId="178" fontId="1" fillId="0" borderId="68" xfId="0" applyNumberFormat="1" applyFont="1" applyFill="1" applyBorder="1" applyAlignment="1" applyProtection="1">
      <alignment vertical="center"/>
    </xf>
    <xf numFmtId="178" fontId="1" fillId="0" borderId="69" xfId="0" applyNumberFormat="1" applyFont="1" applyFill="1" applyBorder="1" applyAlignment="1" applyProtection="1">
      <alignment vertical="center"/>
    </xf>
    <xf numFmtId="0" fontId="0" fillId="0" borderId="70" xfId="0" applyNumberFormat="1" applyFont="1" applyFill="1" applyBorder="1" applyAlignment="1" applyProtection="1">
      <alignment vertical="center"/>
    </xf>
    <xf numFmtId="0" fontId="13" fillId="0" borderId="18" xfId="0" applyNumberFormat="1" applyFont="1" applyFill="1" applyBorder="1" applyAlignment="1" applyProtection="1">
      <alignment vertical="center"/>
    </xf>
  </cellXfs>
  <cellStyles count="52">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標準_気づき" xfId="45"/>
    <cellStyle name="60% - アクセント 4" xfId="46" builtinId="44"/>
    <cellStyle name="アクセント 5" xfId="47" builtinId="45"/>
    <cellStyle name="40% - アクセント 6" xfId="48" builtinId="51"/>
    <cellStyle name="60% - アクセント 6" xfId="49" builtinId="52"/>
    <cellStyle name="標準 2" xfId="50"/>
    <cellStyle name="標準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9" Type="http://schemas.openxmlformats.org/officeDocument/2006/relationships/image" Target="../media/image9.png"/><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0" Type="http://schemas.openxmlformats.org/officeDocument/2006/relationships/image" Target="../media/image10.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9" Type="http://schemas.openxmlformats.org/officeDocument/2006/relationships/image" Target="../media/image19.png"/><Relationship Id="rId8" Type="http://schemas.openxmlformats.org/officeDocument/2006/relationships/image" Target="../media/image18.png"/><Relationship Id="rId7" Type="http://schemas.openxmlformats.org/officeDocument/2006/relationships/image" Target="../media/image17.png"/><Relationship Id="rId6" Type="http://schemas.openxmlformats.org/officeDocument/2006/relationships/image" Target="../media/image16.png"/><Relationship Id="rId5" Type="http://schemas.openxmlformats.org/officeDocument/2006/relationships/image" Target="../media/image15.png"/><Relationship Id="rId4" Type="http://schemas.openxmlformats.org/officeDocument/2006/relationships/image" Target="../media/image14.png"/><Relationship Id="rId3" Type="http://schemas.openxmlformats.org/officeDocument/2006/relationships/image" Target="../media/image13.png"/><Relationship Id="rId2" Type="http://schemas.openxmlformats.org/officeDocument/2006/relationships/image" Target="../media/image12.png"/><Relationship Id="rId11" Type="http://schemas.openxmlformats.org/officeDocument/2006/relationships/image" Target="../media/image21.png"/><Relationship Id="rId10" Type="http://schemas.openxmlformats.org/officeDocument/2006/relationships/image" Target="../media/image20.png"/><Relationship Id="rId1" Type="http://schemas.openxmlformats.org/officeDocument/2006/relationships/image" Target="../media/image1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1</xdr:row>
      <xdr:rowOff>0</xdr:rowOff>
    </xdr:from>
    <xdr:to>
      <xdr:col>20</xdr:col>
      <xdr:colOff>19050</xdr:colOff>
      <xdr:row>27</xdr:row>
      <xdr:rowOff>161925</xdr:rowOff>
    </xdr:to>
    <xdr:pic>
      <xdr:nvPicPr>
        <xdr:cNvPr id="2" name="図形 1"/>
        <xdr:cNvPicPr>
          <a:picLocks noChangeAspect="1"/>
        </xdr:cNvPicPr>
      </xdr:nvPicPr>
      <xdr:blipFill>
        <a:blip r:embed="rId1"/>
        <a:stretch>
          <a:fillRect/>
        </a:stretch>
      </xdr:blipFill>
      <xdr:spPr>
        <a:xfrm>
          <a:off x="676275" y="171450"/>
          <a:ext cx="12868275" cy="4619625"/>
        </a:xfrm>
        <a:prstGeom prst="rect">
          <a:avLst/>
        </a:prstGeom>
        <a:noFill/>
        <a:ln w="9525">
          <a:noFill/>
        </a:ln>
      </xdr:spPr>
    </xdr:pic>
    <xdr:clientData/>
  </xdr:twoCellAnchor>
  <xdr:twoCellAnchor editAs="oneCell">
    <xdr:from>
      <xdr:col>1</xdr:col>
      <xdr:colOff>0</xdr:colOff>
      <xdr:row>29</xdr:row>
      <xdr:rowOff>0</xdr:rowOff>
    </xdr:from>
    <xdr:to>
      <xdr:col>20</xdr:col>
      <xdr:colOff>104775</xdr:colOff>
      <xdr:row>55</xdr:row>
      <xdr:rowOff>142875</xdr:rowOff>
    </xdr:to>
    <xdr:pic>
      <xdr:nvPicPr>
        <xdr:cNvPr id="3" name="図形 2"/>
        <xdr:cNvPicPr>
          <a:picLocks noChangeAspect="1"/>
        </xdr:cNvPicPr>
      </xdr:nvPicPr>
      <xdr:blipFill>
        <a:blip r:embed="rId2"/>
        <a:stretch>
          <a:fillRect/>
        </a:stretch>
      </xdr:blipFill>
      <xdr:spPr>
        <a:xfrm>
          <a:off x="676275" y="4972050"/>
          <a:ext cx="12954000" cy="4600575"/>
        </a:xfrm>
        <a:prstGeom prst="rect">
          <a:avLst/>
        </a:prstGeom>
        <a:noFill/>
        <a:ln w="9525">
          <a:noFill/>
        </a:ln>
      </xdr:spPr>
    </xdr:pic>
    <xdr:clientData/>
  </xdr:twoCellAnchor>
  <xdr:twoCellAnchor editAs="oneCell">
    <xdr:from>
      <xdr:col>1</xdr:col>
      <xdr:colOff>0</xdr:colOff>
      <xdr:row>57</xdr:row>
      <xdr:rowOff>0</xdr:rowOff>
    </xdr:from>
    <xdr:to>
      <xdr:col>20</xdr:col>
      <xdr:colOff>152400</xdr:colOff>
      <xdr:row>84</xdr:row>
      <xdr:rowOff>0</xdr:rowOff>
    </xdr:to>
    <xdr:pic>
      <xdr:nvPicPr>
        <xdr:cNvPr id="5" name="図形 4"/>
        <xdr:cNvPicPr>
          <a:picLocks noChangeAspect="1"/>
        </xdr:cNvPicPr>
      </xdr:nvPicPr>
      <xdr:blipFill>
        <a:blip r:embed="rId3"/>
        <a:stretch>
          <a:fillRect/>
        </a:stretch>
      </xdr:blipFill>
      <xdr:spPr>
        <a:xfrm>
          <a:off x="676275" y="9772650"/>
          <a:ext cx="13001625" cy="4629150"/>
        </a:xfrm>
        <a:prstGeom prst="rect">
          <a:avLst/>
        </a:prstGeom>
        <a:noFill/>
        <a:ln w="9525">
          <a:noFill/>
        </a:ln>
      </xdr:spPr>
    </xdr:pic>
    <xdr:clientData/>
  </xdr:twoCellAnchor>
  <xdr:twoCellAnchor editAs="oneCell">
    <xdr:from>
      <xdr:col>21</xdr:col>
      <xdr:colOff>0</xdr:colOff>
      <xdr:row>57</xdr:row>
      <xdr:rowOff>0</xdr:rowOff>
    </xdr:from>
    <xdr:to>
      <xdr:col>40</xdr:col>
      <xdr:colOff>133350</xdr:colOff>
      <xdr:row>83</xdr:row>
      <xdr:rowOff>161925</xdr:rowOff>
    </xdr:to>
    <xdr:pic>
      <xdr:nvPicPr>
        <xdr:cNvPr id="6" name="図形 5"/>
        <xdr:cNvPicPr>
          <a:picLocks noChangeAspect="1"/>
        </xdr:cNvPicPr>
      </xdr:nvPicPr>
      <xdr:blipFill>
        <a:blip r:embed="rId4"/>
        <a:stretch>
          <a:fillRect/>
        </a:stretch>
      </xdr:blipFill>
      <xdr:spPr>
        <a:xfrm>
          <a:off x="14201775" y="9772650"/>
          <a:ext cx="12982575" cy="4619625"/>
        </a:xfrm>
        <a:prstGeom prst="rect">
          <a:avLst/>
        </a:prstGeom>
        <a:noFill/>
        <a:ln w="9525">
          <a:noFill/>
        </a:ln>
      </xdr:spPr>
    </xdr:pic>
    <xdr:clientData/>
  </xdr:twoCellAnchor>
  <xdr:twoCellAnchor editAs="oneCell">
    <xdr:from>
      <xdr:col>1</xdr:col>
      <xdr:colOff>9525</xdr:colOff>
      <xdr:row>85</xdr:row>
      <xdr:rowOff>142875</xdr:rowOff>
    </xdr:from>
    <xdr:to>
      <xdr:col>20</xdr:col>
      <xdr:colOff>123825</xdr:colOff>
      <xdr:row>112</xdr:row>
      <xdr:rowOff>133350</xdr:rowOff>
    </xdr:to>
    <xdr:pic>
      <xdr:nvPicPr>
        <xdr:cNvPr id="7" name="図形 6"/>
        <xdr:cNvPicPr>
          <a:picLocks noChangeAspect="1"/>
        </xdr:cNvPicPr>
      </xdr:nvPicPr>
      <xdr:blipFill>
        <a:blip r:embed="rId5"/>
        <a:stretch>
          <a:fillRect/>
        </a:stretch>
      </xdr:blipFill>
      <xdr:spPr>
        <a:xfrm>
          <a:off x="685800" y="14716125"/>
          <a:ext cx="12963525" cy="4619625"/>
        </a:xfrm>
        <a:prstGeom prst="rect">
          <a:avLst/>
        </a:prstGeom>
        <a:noFill/>
        <a:ln w="9525">
          <a:noFill/>
        </a:ln>
      </xdr:spPr>
    </xdr:pic>
    <xdr:clientData/>
  </xdr:twoCellAnchor>
  <xdr:twoCellAnchor editAs="oneCell">
    <xdr:from>
      <xdr:col>1</xdr:col>
      <xdr:colOff>0</xdr:colOff>
      <xdr:row>114</xdr:row>
      <xdr:rowOff>0</xdr:rowOff>
    </xdr:from>
    <xdr:to>
      <xdr:col>20</xdr:col>
      <xdr:colOff>114300</xdr:colOff>
      <xdr:row>141</xdr:row>
      <xdr:rowOff>9525</xdr:rowOff>
    </xdr:to>
    <xdr:pic>
      <xdr:nvPicPr>
        <xdr:cNvPr id="11" name="図形 10"/>
        <xdr:cNvPicPr>
          <a:picLocks noChangeAspect="1"/>
        </xdr:cNvPicPr>
      </xdr:nvPicPr>
      <xdr:blipFill>
        <a:blip r:embed="rId6"/>
        <a:stretch>
          <a:fillRect/>
        </a:stretch>
      </xdr:blipFill>
      <xdr:spPr>
        <a:xfrm>
          <a:off x="676275" y="19545300"/>
          <a:ext cx="12963525" cy="4638675"/>
        </a:xfrm>
        <a:prstGeom prst="rect">
          <a:avLst/>
        </a:prstGeom>
        <a:noFill/>
        <a:ln w="9525">
          <a:noFill/>
        </a:ln>
      </xdr:spPr>
    </xdr:pic>
    <xdr:clientData/>
  </xdr:twoCellAnchor>
  <xdr:twoCellAnchor editAs="oneCell">
    <xdr:from>
      <xdr:col>1</xdr:col>
      <xdr:colOff>0</xdr:colOff>
      <xdr:row>142</xdr:row>
      <xdr:rowOff>0</xdr:rowOff>
    </xdr:from>
    <xdr:to>
      <xdr:col>20</xdr:col>
      <xdr:colOff>123825</xdr:colOff>
      <xdr:row>168</xdr:row>
      <xdr:rowOff>133350</xdr:rowOff>
    </xdr:to>
    <xdr:pic>
      <xdr:nvPicPr>
        <xdr:cNvPr id="12" name="図形 11"/>
        <xdr:cNvPicPr>
          <a:picLocks noChangeAspect="1"/>
        </xdr:cNvPicPr>
      </xdr:nvPicPr>
      <xdr:blipFill>
        <a:blip r:embed="rId7"/>
        <a:stretch>
          <a:fillRect/>
        </a:stretch>
      </xdr:blipFill>
      <xdr:spPr>
        <a:xfrm>
          <a:off x="676275" y="24345900"/>
          <a:ext cx="12973050" cy="4591050"/>
        </a:xfrm>
        <a:prstGeom prst="rect">
          <a:avLst/>
        </a:prstGeom>
        <a:noFill/>
        <a:ln w="9525">
          <a:noFill/>
        </a:ln>
      </xdr:spPr>
    </xdr:pic>
    <xdr:clientData/>
  </xdr:twoCellAnchor>
  <xdr:twoCellAnchor editAs="oneCell">
    <xdr:from>
      <xdr:col>1</xdr:col>
      <xdr:colOff>0</xdr:colOff>
      <xdr:row>170</xdr:row>
      <xdr:rowOff>0</xdr:rowOff>
    </xdr:from>
    <xdr:to>
      <xdr:col>20</xdr:col>
      <xdr:colOff>114300</xdr:colOff>
      <xdr:row>196</xdr:row>
      <xdr:rowOff>161925</xdr:rowOff>
    </xdr:to>
    <xdr:pic>
      <xdr:nvPicPr>
        <xdr:cNvPr id="13" name="図形 12"/>
        <xdr:cNvPicPr>
          <a:picLocks noChangeAspect="1"/>
        </xdr:cNvPicPr>
      </xdr:nvPicPr>
      <xdr:blipFill>
        <a:blip r:embed="rId8"/>
        <a:stretch>
          <a:fillRect/>
        </a:stretch>
      </xdr:blipFill>
      <xdr:spPr>
        <a:xfrm>
          <a:off x="676275" y="29146500"/>
          <a:ext cx="12963525" cy="4619625"/>
        </a:xfrm>
        <a:prstGeom prst="rect">
          <a:avLst/>
        </a:prstGeom>
        <a:noFill/>
        <a:ln w="9525">
          <a:noFill/>
        </a:ln>
      </xdr:spPr>
    </xdr:pic>
    <xdr:clientData/>
  </xdr:twoCellAnchor>
  <xdr:twoCellAnchor editAs="oneCell">
    <xdr:from>
      <xdr:col>1</xdr:col>
      <xdr:colOff>0</xdr:colOff>
      <xdr:row>198</xdr:row>
      <xdr:rowOff>0</xdr:rowOff>
    </xdr:from>
    <xdr:to>
      <xdr:col>20</xdr:col>
      <xdr:colOff>152400</xdr:colOff>
      <xdr:row>224</xdr:row>
      <xdr:rowOff>142875</xdr:rowOff>
    </xdr:to>
    <xdr:pic>
      <xdr:nvPicPr>
        <xdr:cNvPr id="15" name="図形 14"/>
        <xdr:cNvPicPr>
          <a:picLocks noChangeAspect="1"/>
        </xdr:cNvPicPr>
      </xdr:nvPicPr>
      <xdr:blipFill>
        <a:blip r:embed="rId9"/>
        <a:stretch>
          <a:fillRect/>
        </a:stretch>
      </xdr:blipFill>
      <xdr:spPr>
        <a:xfrm>
          <a:off x="676275" y="33947100"/>
          <a:ext cx="13001625" cy="4600575"/>
        </a:xfrm>
        <a:prstGeom prst="rect">
          <a:avLst/>
        </a:prstGeom>
        <a:noFill/>
        <a:ln w="9525">
          <a:noFill/>
        </a:ln>
      </xdr:spPr>
    </xdr:pic>
    <xdr:clientData/>
  </xdr:twoCellAnchor>
  <xdr:twoCellAnchor editAs="oneCell">
    <xdr:from>
      <xdr:col>1</xdr:col>
      <xdr:colOff>0</xdr:colOff>
      <xdr:row>226</xdr:row>
      <xdr:rowOff>0</xdr:rowOff>
    </xdr:from>
    <xdr:to>
      <xdr:col>20</xdr:col>
      <xdr:colOff>104775</xdr:colOff>
      <xdr:row>252</xdr:row>
      <xdr:rowOff>114300</xdr:rowOff>
    </xdr:to>
    <xdr:pic>
      <xdr:nvPicPr>
        <xdr:cNvPr id="16" name="図形 15"/>
        <xdr:cNvPicPr>
          <a:picLocks noChangeAspect="1"/>
        </xdr:cNvPicPr>
      </xdr:nvPicPr>
      <xdr:blipFill>
        <a:blip r:embed="rId10"/>
        <a:stretch>
          <a:fillRect/>
        </a:stretch>
      </xdr:blipFill>
      <xdr:spPr>
        <a:xfrm>
          <a:off x="676275" y="38747700"/>
          <a:ext cx="12954000" cy="457200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1</xdr:row>
      <xdr:rowOff>0</xdr:rowOff>
    </xdr:from>
    <xdr:to>
      <xdr:col>19</xdr:col>
      <xdr:colOff>628650</xdr:colOff>
      <xdr:row>28</xdr:row>
      <xdr:rowOff>9525</xdr:rowOff>
    </xdr:to>
    <xdr:pic>
      <xdr:nvPicPr>
        <xdr:cNvPr id="3" name="図形 2"/>
        <xdr:cNvPicPr>
          <a:picLocks noChangeAspect="1"/>
        </xdr:cNvPicPr>
      </xdr:nvPicPr>
      <xdr:blipFill>
        <a:blip r:embed="rId1"/>
        <a:stretch>
          <a:fillRect/>
        </a:stretch>
      </xdr:blipFill>
      <xdr:spPr>
        <a:xfrm>
          <a:off x="685800" y="171450"/>
          <a:ext cx="12973050" cy="4638675"/>
        </a:xfrm>
        <a:prstGeom prst="rect">
          <a:avLst/>
        </a:prstGeom>
        <a:noFill/>
        <a:ln w="9525">
          <a:noFill/>
        </a:ln>
      </xdr:spPr>
    </xdr:pic>
    <xdr:clientData/>
  </xdr:twoCellAnchor>
  <xdr:twoCellAnchor editAs="oneCell">
    <xdr:from>
      <xdr:col>1</xdr:col>
      <xdr:colOff>0</xdr:colOff>
      <xdr:row>29</xdr:row>
      <xdr:rowOff>0</xdr:rowOff>
    </xdr:from>
    <xdr:to>
      <xdr:col>19</xdr:col>
      <xdr:colOff>638175</xdr:colOff>
      <xdr:row>55</xdr:row>
      <xdr:rowOff>161925</xdr:rowOff>
    </xdr:to>
    <xdr:pic>
      <xdr:nvPicPr>
        <xdr:cNvPr id="4" name="図形 3"/>
        <xdr:cNvPicPr>
          <a:picLocks noChangeAspect="1"/>
        </xdr:cNvPicPr>
      </xdr:nvPicPr>
      <xdr:blipFill>
        <a:blip r:embed="rId2"/>
        <a:stretch>
          <a:fillRect/>
        </a:stretch>
      </xdr:blipFill>
      <xdr:spPr>
        <a:xfrm>
          <a:off x="685800" y="4972050"/>
          <a:ext cx="12982575" cy="4619625"/>
        </a:xfrm>
        <a:prstGeom prst="rect">
          <a:avLst/>
        </a:prstGeom>
        <a:noFill/>
        <a:ln w="9525">
          <a:noFill/>
        </a:ln>
      </xdr:spPr>
    </xdr:pic>
    <xdr:clientData/>
  </xdr:twoCellAnchor>
  <xdr:twoCellAnchor editAs="oneCell">
    <xdr:from>
      <xdr:col>1</xdr:col>
      <xdr:colOff>0</xdr:colOff>
      <xdr:row>57</xdr:row>
      <xdr:rowOff>0</xdr:rowOff>
    </xdr:from>
    <xdr:to>
      <xdr:col>19</xdr:col>
      <xdr:colOff>619125</xdr:colOff>
      <xdr:row>83</xdr:row>
      <xdr:rowOff>161925</xdr:rowOff>
    </xdr:to>
    <xdr:pic>
      <xdr:nvPicPr>
        <xdr:cNvPr id="5" name="図形 4"/>
        <xdr:cNvPicPr>
          <a:picLocks noChangeAspect="1"/>
        </xdr:cNvPicPr>
      </xdr:nvPicPr>
      <xdr:blipFill>
        <a:blip r:embed="rId3"/>
        <a:stretch>
          <a:fillRect/>
        </a:stretch>
      </xdr:blipFill>
      <xdr:spPr>
        <a:xfrm>
          <a:off x="685800" y="9772650"/>
          <a:ext cx="12963525" cy="4619625"/>
        </a:xfrm>
        <a:prstGeom prst="rect">
          <a:avLst/>
        </a:prstGeom>
        <a:noFill/>
        <a:ln w="9525">
          <a:noFill/>
        </a:ln>
      </xdr:spPr>
    </xdr:pic>
    <xdr:clientData/>
  </xdr:twoCellAnchor>
  <xdr:twoCellAnchor editAs="oneCell">
    <xdr:from>
      <xdr:col>1</xdr:col>
      <xdr:colOff>0</xdr:colOff>
      <xdr:row>85</xdr:row>
      <xdr:rowOff>0</xdr:rowOff>
    </xdr:from>
    <xdr:to>
      <xdr:col>19</xdr:col>
      <xdr:colOff>657225</xdr:colOff>
      <xdr:row>112</xdr:row>
      <xdr:rowOff>0</xdr:rowOff>
    </xdr:to>
    <xdr:pic>
      <xdr:nvPicPr>
        <xdr:cNvPr id="6" name="図形 5"/>
        <xdr:cNvPicPr>
          <a:picLocks noChangeAspect="1"/>
        </xdr:cNvPicPr>
      </xdr:nvPicPr>
      <xdr:blipFill>
        <a:blip r:embed="rId4"/>
        <a:stretch>
          <a:fillRect/>
        </a:stretch>
      </xdr:blipFill>
      <xdr:spPr>
        <a:xfrm>
          <a:off x="685800" y="14573250"/>
          <a:ext cx="13001625" cy="4629150"/>
        </a:xfrm>
        <a:prstGeom prst="rect">
          <a:avLst/>
        </a:prstGeom>
        <a:noFill/>
        <a:ln w="9525">
          <a:noFill/>
        </a:ln>
      </xdr:spPr>
    </xdr:pic>
    <xdr:clientData/>
  </xdr:twoCellAnchor>
  <xdr:twoCellAnchor editAs="oneCell">
    <xdr:from>
      <xdr:col>1</xdr:col>
      <xdr:colOff>0</xdr:colOff>
      <xdr:row>113</xdr:row>
      <xdr:rowOff>0</xdr:rowOff>
    </xdr:from>
    <xdr:to>
      <xdr:col>19</xdr:col>
      <xdr:colOff>619125</xdr:colOff>
      <xdr:row>139</xdr:row>
      <xdr:rowOff>114300</xdr:rowOff>
    </xdr:to>
    <xdr:pic>
      <xdr:nvPicPr>
        <xdr:cNvPr id="2" name="図形 1"/>
        <xdr:cNvPicPr>
          <a:picLocks noChangeAspect="1"/>
        </xdr:cNvPicPr>
      </xdr:nvPicPr>
      <xdr:blipFill>
        <a:blip r:embed="rId5"/>
        <a:stretch>
          <a:fillRect/>
        </a:stretch>
      </xdr:blipFill>
      <xdr:spPr>
        <a:xfrm>
          <a:off x="685800" y="19373850"/>
          <a:ext cx="12963525" cy="4572000"/>
        </a:xfrm>
        <a:prstGeom prst="rect">
          <a:avLst/>
        </a:prstGeom>
        <a:noFill/>
        <a:ln w="9525">
          <a:noFill/>
        </a:ln>
      </xdr:spPr>
    </xdr:pic>
    <xdr:clientData/>
  </xdr:twoCellAnchor>
  <xdr:twoCellAnchor editAs="oneCell">
    <xdr:from>
      <xdr:col>1</xdr:col>
      <xdr:colOff>0</xdr:colOff>
      <xdr:row>141</xdr:row>
      <xdr:rowOff>0</xdr:rowOff>
    </xdr:from>
    <xdr:to>
      <xdr:col>19</xdr:col>
      <xdr:colOff>638175</xdr:colOff>
      <xdr:row>167</xdr:row>
      <xdr:rowOff>123825</xdr:rowOff>
    </xdr:to>
    <xdr:pic>
      <xdr:nvPicPr>
        <xdr:cNvPr id="7" name="図形 6"/>
        <xdr:cNvPicPr>
          <a:picLocks noChangeAspect="1"/>
        </xdr:cNvPicPr>
      </xdr:nvPicPr>
      <xdr:blipFill>
        <a:blip r:embed="rId6"/>
        <a:stretch>
          <a:fillRect/>
        </a:stretch>
      </xdr:blipFill>
      <xdr:spPr>
        <a:xfrm>
          <a:off x="685800" y="24174450"/>
          <a:ext cx="12982575" cy="4581525"/>
        </a:xfrm>
        <a:prstGeom prst="rect">
          <a:avLst/>
        </a:prstGeom>
        <a:noFill/>
        <a:ln w="9525">
          <a:noFill/>
        </a:ln>
      </xdr:spPr>
    </xdr:pic>
    <xdr:clientData/>
  </xdr:twoCellAnchor>
  <xdr:twoCellAnchor editAs="oneCell">
    <xdr:from>
      <xdr:col>1</xdr:col>
      <xdr:colOff>0</xdr:colOff>
      <xdr:row>169</xdr:row>
      <xdr:rowOff>0</xdr:rowOff>
    </xdr:from>
    <xdr:to>
      <xdr:col>19</xdr:col>
      <xdr:colOff>647700</xdr:colOff>
      <xdr:row>195</xdr:row>
      <xdr:rowOff>152400</xdr:rowOff>
    </xdr:to>
    <xdr:pic>
      <xdr:nvPicPr>
        <xdr:cNvPr id="8" name="図形 7"/>
        <xdr:cNvPicPr>
          <a:picLocks noChangeAspect="1"/>
        </xdr:cNvPicPr>
      </xdr:nvPicPr>
      <xdr:blipFill>
        <a:blip r:embed="rId7"/>
        <a:stretch>
          <a:fillRect/>
        </a:stretch>
      </xdr:blipFill>
      <xdr:spPr>
        <a:xfrm>
          <a:off x="685800" y="28975050"/>
          <a:ext cx="12992100" cy="4610100"/>
        </a:xfrm>
        <a:prstGeom prst="rect">
          <a:avLst/>
        </a:prstGeom>
        <a:noFill/>
        <a:ln w="9525">
          <a:noFill/>
        </a:ln>
      </xdr:spPr>
    </xdr:pic>
    <xdr:clientData/>
  </xdr:twoCellAnchor>
  <xdr:twoCellAnchor editAs="oneCell">
    <xdr:from>
      <xdr:col>1</xdr:col>
      <xdr:colOff>0</xdr:colOff>
      <xdr:row>197</xdr:row>
      <xdr:rowOff>0</xdr:rowOff>
    </xdr:from>
    <xdr:to>
      <xdr:col>19</xdr:col>
      <xdr:colOff>657225</xdr:colOff>
      <xdr:row>223</xdr:row>
      <xdr:rowOff>152400</xdr:rowOff>
    </xdr:to>
    <xdr:pic>
      <xdr:nvPicPr>
        <xdr:cNvPr id="9" name="図形 8"/>
        <xdr:cNvPicPr>
          <a:picLocks noChangeAspect="1"/>
        </xdr:cNvPicPr>
      </xdr:nvPicPr>
      <xdr:blipFill>
        <a:blip r:embed="rId8"/>
        <a:stretch>
          <a:fillRect/>
        </a:stretch>
      </xdr:blipFill>
      <xdr:spPr>
        <a:xfrm>
          <a:off x="685800" y="33775650"/>
          <a:ext cx="13001625" cy="4610100"/>
        </a:xfrm>
        <a:prstGeom prst="rect">
          <a:avLst/>
        </a:prstGeom>
        <a:noFill/>
        <a:ln w="9525">
          <a:noFill/>
        </a:ln>
      </xdr:spPr>
    </xdr:pic>
    <xdr:clientData/>
  </xdr:twoCellAnchor>
  <xdr:twoCellAnchor editAs="oneCell">
    <xdr:from>
      <xdr:col>1</xdr:col>
      <xdr:colOff>0</xdr:colOff>
      <xdr:row>225</xdr:row>
      <xdr:rowOff>0</xdr:rowOff>
    </xdr:from>
    <xdr:to>
      <xdr:col>19</xdr:col>
      <xdr:colOff>657225</xdr:colOff>
      <xdr:row>252</xdr:row>
      <xdr:rowOff>9525</xdr:rowOff>
    </xdr:to>
    <xdr:pic>
      <xdr:nvPicPr>
        <xdr:cNvPr id="10" name="図形 9"/>
        <xdr:cNvPicPr>
          <a:picLocks noChangeAspect="1"/>
        </xdr:cNvPicPr>
      </xdr:nvPicPr>
      <xdr:blipFill>
        <a:blip r:embed="rId9"/>
        <a:stretch>
          <a:fillRect/>
        </a:stretch>
      </xdr:blipFill>
      <xdr:spPr>
        <a:xfrm>
          <a:off x="685800" y="38576250"/>
          <a:ext cx="13001625" cy="4638675"/>
        </a:xfrm>
        <a:prstGeom prst="rect">
          <a:avLst/>
        </a:prstGeom>
        <a:noFill/>
        <a:ln w="9525">
          <a:noFill/>
        </a:ln>
      </xdr:spPr>
    </xdr:pic>
    <xdr:clientData/>
  </xdr:twoCellAnchor>
  <xdr:twoCellAnchor editAs="oneCell">
    <xdr:from>
      <xdr:col>1</xdr:col>
      <xdr:colOff>0</xdr:colOff>
      <xdr:row>253</xdr:row>
      <xdr:rowOff>0</xdr:rowOff>
    </xdr:from>
    <xdr:to>
      <xdr:col>19</xdr:col>
      <xdr:colOff>647700</xdr:colOff>
      <xdr:row>279</xdr:row>
      <xdr:rowOff>133350</xdr:rowOff>
    </xdr:to>
    <xdr:pic>
      <xdr:nvPicPr>
        <xdr:cNvPr id="11" name="図形 10"/>
        <xdr:cNvPicPr>
          <a:picLocks noChangeAspect="1"/>
        </xdr:cNvPicPr>
      </xdr:nvPicPr>
      <xdr:blipFill>
        <a:blip r:embed="rId10"/>
        <a:stretch>
          <a:fillRect/>
        </a:stretch>
      </xdr:blipFill>
      <xdr:spPr>
        <a:xfrm>
          <a:off x="685800" y="43376850"/>
          <a:ext cx="12992100" cy="4591050"/>
        </a:xfrm>
        <a:prstGeom prst="rect">
          <a:avLst/>
        </a:prstGeom>
        <a:noFill/>
        <a:ln w="9525">
          <a:noFill/>
        </a:ln>
      </xdr:spPr>
    </xdr:pic>
    <xdr:clientData/>
  </xdr:twoCellAnchor>
  <xdr:twoCellAnchor editAs="oneCell">
    <xdr:from>
      <xdr:col>1</xdr:col>
      <xdr:colOff>0</xdr:colOff>
      <xdr:row>281</xdr:row>
      <xdr:rowOff>0</xdr:rowOff>
    </xdr:from>
    <xdr:to>
      <xdr:col>19</xdr:col>
      <xdr:colOff>590550</xdr:colOff>
      <xdr:row>307</xdr:row>
      <xdr:rowOff>95250</xdr:rowOff>
    </xdr:to>
    <xdr:pic>
      <xdr:nvPicPr>
        <xdr:cNvPr id="12" name="図形 11"/>
        <xdr:cNvPicPr>
          <a:picLocks noChangeAspect="1"/>
        </xdr:cNvPicPr>
      </xdr:nvPicPr>
      <xdr:blipFill>
        <a:blip r:embed="rId11"/>
        <a:stretch>
          <a:fillRect/>
        </a:stretch>
      </xdr:blipFill>
      <xdr:spPr>
        <a:xfrm>
          <a:off x="685800" y="48177450"/>
          <a:ext cx="12934950" cy="4552950"/>
        </a:xfrm>
        <a:prstGeom prst="rect">
          <a:avLst/>
        </a:prstGeom>
        <a:noFill/>
        <a:ln w="9525">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
  <sheetViews>
    <sheetView zoomScale="85" zoomScaleNormal="85" topLeftCell="B7" workbookViewId="0">
      <selection activeCell="H26" sqref="H26"/>
    </sheetView>
  </sheetViews>
  <sheetFormatPr defaultColWidth="10" defaultRowHeight="13.5" customHeight="1"/>
  <cols>
    <col min="1" max="1" width="22.75" customWidth="1"/>
    <col min="2" max="2" width="13.625" customWidth="1"/>
    <col min="3" max="3" width="13.875" customWidth="1"/>
    <col min="4" max="4" width="15.625" customWidth="1"/>
    <col min="5" max="5" width="12.375" customWidth="1"/>
    <col min="6" max="6" width="12.25" customWidth="1"/>
    <col min="7" max="7" width="13.25" customWidth="1"/>
    <col min="9" max="9" width="15.75" customWidth="1"/>
    <col min="10" max="10" width="13.125" customWidth="1"/>
    <col min="11" max="11" width="15.5" customWidth="1"/>
    <col min="12" max="12" width="17.625" customWidth="1"/>
  </cols>
  <sheetData>
    <row r="1" ht="19.5" customHeight="1" spans="1:8">
      <c r="A1" s="119"/>
      <c r="B1" s="120" t="s">
        <v>0</v>
      </c>
      <c r="C1" s="121"/>
      <c r="D1" s="122"/>
      <c r="E1" s="123"/>
      <c r="F1" s="124" t="s">
        <v>0</v>
      </c>
      <c r="G1" s="125"/>
      <c r="H1" s="126"/>
    </row>
    <row r="2" ht="25.5" customHeight="1" spans="1:9">
      <c r="A2" s="127" t="s">
        <v>1</v>
      </c>
      <c r="B2" s="128">
        <v>1000000</v>
      </c>
      <c r="C2" s="128"/>
      <c r="D2" s="128"/>
      <c r="E2" s="129" t="s">
        <v>2</v>
      </c>
      <c r="F2" s="130">
        <v>44882</v>
      </c>
      <c r="G2" s="131"/>
      <c r="H2" s="132"/>
      <c r="I2" s="132"/>
    </row>
    <row r="3" ht="27" customHeight="1" spans="1:11">
      <c r="A3" s="133" t="s">
        <v>3</v>
      </c>
      <c r="B3" s="134">
        <f>SUM(B2+D17)</f>
        <v>1138221</v>
      </c>
      <c r="C3" s="134"/>
      <c r="D3" s="135"/>
      <c r="E3" s="136" t="s">
        <v>4</v>
      </c>
      <c r="F3" s="137">
        <v>0.02</v>
      </c>
      <c r="G3" s="138">
        <f>B3*F3</f>
        <v>22764.42</v>
      </c>
      <c r="H3" s="139" t="s">
        <v>5</v>
      </c>
      <c r="I3" s="187">
        <f>(B3-B2)</f>
        <v>138221</v>
      </c>
      <c r="K3" s="188"/>
    </row>
    <row r="4" s="118" customFormat="1" ht="17.25" customHeight="1" spans="1:9">
      <c r="A4" s="140"/>
      <c r="B4" s="141"/>
      <c r="C4" s="141"/>
      <c r="D4" s="141"/>
      <c r="E4" s="142"/>
      <c r="F4" s="143" t="s">
        <v>0</v>
      </c>
      <c r="G4" s="141"/>
      <c r="H4" s="144"/>
      <c r="I4" s="189"/>
    </row>
    <row r="5" ht="39" customHeight="1" spans="1:12">
      <c r="A5" s="145"/>
      <c r="B5" s="146"/>
      <c r="C5" s="146"/>
      <c r="D5" s="147"/>
      <c r="E5" s="148"/>
      <c r="F5" s="149"/>
      <c r="G5" s="146"/>
      <c r="H5" s="150"/>
      <c r="I5" s="190"/>
      <c r="J5" s="191"/>
      <c r="K5" s="192"/>
      <c r="L5" s="192"/>
    </row>
    <row r="6" ht="21" customHeight="1" spans="1:12">
      <c r="A6" s="151" t="s">
        <v>6</v>
      </c>
      <c r="B6" s="152" t="s">
        <v>0</v>
      </c>
      <c r="C6" s="152" t="s">
        <v>0</v>
      </c>
      <c r="D6" s="153"/>
      <c r="E6" s="152" t="s">
        <v>0</v>
      </c>
      <c r="F6" s="154" t="s">
        <v>0</v>
      </c>
      <c r="G6" s="155"/>
      <c r="H6" s="132"/>
      <c r="I6" s="132"/>
      <c r="L6" s="193"/>
    </row>
    <row r="7" ht="28.5" spans="1:12">
      <c r="A7" s="156" t="s">
        <v>7</v>
      </c>
      <c r="B7" s="157" t="s">
        <v>8</v>
      </c>
      <c r="C7" s="158" t="s">
        <v>9</v>
      </c>
      <c r="D7" s="159" t="s">
        <v>10</v>
      </c>
      <c r="E7" s="160" t="s">
        <v>11</v>
      </c>
      <c r="F7" s="158" t="s">
        <v>12</v>
      </c>
      <c r="G7" s="160" t="s">
        <v>13</v>
      </c>
      <c r="H7" s="159" t="s">
        <v>14</v>
      </c>
      <c r="I7" s="194" t="s">
        <v>15</v>
      </c>
      <c r="J7" s="195" t="s">
        <v>16</v>
      </c>
      <c r="K7" s="158" t="s">
        <v>17</v>
      </c>
      <c r="L7" s="196" t="s">
        <v>18</v>
      </c>
    </row>
    <row r="8" ht="24.95" customHeight="1" spans="1:12">
      <c r="A8" s="161">
        <v>44866</v>
      </c>
      <c r="B8" s="162">
        <v>243051</v>
      </c>
      <c r="C8" s="163">
        <v>104830</v>
      </c>
      <c r="D8" s="164">
        <f t="shared" ref="D8:D16" si="0">SUM(B8-C8)</f>
        <v>138221</v>
      </c>
      <c r="E8" s="165">
        <v>15</v>
      </c>
      <c r="F8" s="166">
        <v>5</v>
      </c>
      <c r="G8" s="165">
        <v>21</v>
      </c>
      <c r="H8" s="167">
        <f t="shared" ref="H8:H16" si="1">E8/G8</f>
        <v>0.714285714285714</v>
      </c>
      <c r="I8" s="197">
        <f t="shared" ref="I8:I16" si="2">B8/E8</f>
        <v>16203.4</v>
      </c>
      <c r="J8" s="197">
        <f t="shared" ref="J8:J16" si="3">C8/F8</f>
        <v>20966</v>
      </c>
      <c r="K8" s="198">
        <f t="shared" ref="K8:K16" si="4">I8/J8</f>
        <v>0.772841743775637</v>
      </c>
      <c r="L8" s="199">
        <f t="shared" ref="L8:L16" si="5">B8/C8</f>
        <v>2.31852523132691</v>
      </c>
    </row>
    <row r="9" ht="24.95" customHeight="1" spans="1:12">
      <c r="A9" s="168"/>
      <c r="B9" s="169"/>
      <c r="C9" s="170"/>
      <c r="D9" s="164">
        <f t="shared" si="0"/>
        <v>0</v>
      </c>
      <c r="E9" s="171"/>
      <c r="F9" s="171"/>
      <c r="G9" s="165">
        <f t="shared" ref="G8:G16" si="6">SUM(E9+F9)</f>
        <v>0</v>
      </c>
      <c r="H9" s="167" t="e">
        <f t="shared" si="1"/>
        <v>#DIV/0!</v>
      </c>
      <c r="I9" s="197" t="e">
        <f t="shared" si="2"/>
        <v>#DIV/0!</v>
      </c>
      <c r="J9" s="197" t="e">
        <f t="shared" si="3"/>
        <v>#DIV/0!</v>
      </c>
      <c r="K9" s="198" t="e">
        <f t="shared" si="4"/>
        <v>#DIV/0!</v>
      </c>
      <c r="L9" s="199" t="e">
        <f t="shared" si="5"/>
        <v>#DIV/0!</v>
      </c>
    </row>
    <row r="10" ht="24.95" customHeight="1" spans="1:12">
      <c r="A10" s="161"/>
      <c r="B10" s="169"/>
      <c r="C10" s="170"/>
      <c r="D10" s="164">
        <f t="shared" si="0"/>
        <v>0</v>
      </c>
      <c r="E10" s="171"/>
      <c r="F10" s="171"/>
      <c r="G10" s="165">
        <f t="shared" si="6"/>
        <v>0</v>
      </c>
      <c r="H10" s="167" t="e">
        <f t="shared" si="1"/>
        <v>#DIV/0!</v>
      </c>
      <c r="I10" s="197" t="e">
        <f t="shared" si="2"/>
        <v>#DIV/0!</v>
      </c>
      <c r="J10" s="197" t="e">
        <f t="shared" si="3"/>
        <v>#DIV/0!</v>
      </c>
      <c r="K10" s="198" t="e">
        <f t="shared" si="4"/>
        <v>#DIV/0!</v>
      </c>
      <c r="L10" s="199" t="e">
        <f t="shared" si="5"/>
        <v>#DIV/0!</v>
      </c>
    </row>
    <row r="11" ht="24.95" customHeight="1" spans="1:12">
      <c r="A11" s="168"/>
      <c r="B11" s="169"/>
      <c r="C11" s="170"/>
      <c r="D11" s="164">
        <f t="shared" si="0"/>
        <v>0</v>
      </c>
      <c r="E11" s="171"/>
      <c r="F11" s="171"/>
      <c r="G11" s="165">
        <f t="shared" si="6"/>
        <v>0</v>
      </c>
      <c r="H11" s="167" t="e">
        <f t="shared" si="1"/>
        <v>#DIV/0!</v>
      </c>
      <c r="I11" s="197" t="e">
        <f t="shared" si="2"/>
        <v>#DIV/0!</v>
      </c>
      <c r="J11" s="197" t="e">
        <f t="shared" si="3"/>
        <v>#DIV/0!</v>
      </c>
      <c r="K11" s="198" t="e">
        <f t="shared" si="4"/>
        <v>#DIV/0!</v>
      </c>
      <c r="L11" s="199" t="e">
        <f t="shared" si="5"/>
        <v>#DIV/0!</v>
      </c>
    </row>
    <row r="12" ht="24.95" customHeight="1" spans="1:12">
      <c r="A12" s="161"/>
      <c r="B12" s="169"/>
      <c r="C12" s="163"/>
      <c r="D12" s="164">
        <f t="shared" si="0"/>
        <v>0</v>
      </c>
      <c r="E12" s="171"/>
      <c r="F12" s="171"/>
      <c r="G12" s="165">
        <f t="shared" si="6"/>
        <v>0</v>
      </c>
      <c r="H12" s="167" t="e">
        <f t="shared" si="1"/>
        <v>#DIV/0!</v>
      </c>
      <c r="I12" s="197" t="e">
        <f t="shared" si="2"/>
        <v>#DIV/0!</v>
      </c>
      <c r="J12" s="197" t="e">
        <f t="shared" si="3"/>
        <v>#DIV/0!</v>
      </c>
      <c r="K12" s="198" t="e">
        <f t="shared" si="4"/>
        <v>#DIV/0!</v>
      </c>
      <c r="L12" s="199" t="e">
        <f t="shared" si="5"/>
        <v>#DIV/0!</v>
      </c>
    </row>
    <row r="13" ht="24.95" customHeight="1" spans="1:12">
      <c r="A13" s="168"/>
      <c r="B13" s="169"/>
      <c r="C13" s="170"/>
      <c r="D13" s="164">
        <f t="shared" si="0"/>
        <v>0</v>
      </c>
      <c r="E13" s="171"/>
      <c r="F13" s="171"/>
      <c r="G13" s="165">
        <f t="shared" si="6"/>
        <v>0</v>
      </c>
      <c r="H13" s="167" t="e">
        <f t="shared" si="1"/>
        <v>#DIV/0!</v>
      </c>
      <c r="I13" s="197" t="e">
        <f t="shared" si="2"/>
        <v>#DIV/0!</v>
      </c>
      <c r="J13" s="197" t="e">
        <f t="shared" si="3"/>
        <v>#DIV/0!</v>
      </c>
      <c r="K13" s="198" t="e">
        <f t="shared" si="4"/>
        <v>#DIV/0!</v>
      </c>
      <c r="L13" s="199" t="e">
        <f t="shared" si="5"/>
        <v>#DIV/0!</v>
      </c>
    </row>
    <row r="14" ht="24.95" customHeight="1" spans="1:12">
      <c r="A14" s="161"/>
      <c r="B14" s="169"/>
      <c r="C14" s="163"/>
      <c r="D14" s="164">
        <f t="shared" si="0"/>
        <v>0</v>
      </c>
      <c r="E14" s="171"/>
      <c r="F14" s="171"/>
      <c r="G14" s="165">
        <f t="shared" si="6"/>
        <v>0</v>
      </c>
      <c r="H14" s="167" t="e">
        <f t="shared" si="1"/>
        <v>#DIV/0!</v>
      </c>
      <c r="I14" s="197" t="e">
        <f t="shared" si="2"/>
        <v>#DIV/0!</v>
      </c>
      <c r="J14" s="197" t="e">
        <f t="shared" si="3"/>
        <v>#DIV/0!</v>
      </c>
      <c r="K14" s="198" t="e">
        <f t="shared" si="4"/>
        <v>#DIV/0!</v>
      </c>
      <c r="L14" s="199" t="e">
        <f t="shared" si="5"/>
        <v>#DIV/0!</v>
      </c>
    </row>
    <row r="15" ht="24.95" customHeight="1" spans="1:12">
      <c r="A15" s="168"/>
      <c r="B15" s="169"/>
      <c r="C15" s="163"/>
      <c r="D15" s="164">
        <f t="shared" si="0"/>
        <v>0</v>
      </c>
      <c r="E15" s="171"/>
      <c r="F15" s="171"/>
      <c r="G15" s="165">
        <f t="shared" si="6"/>
        <v>0</v>
      </c>
      <c r="H15" s="167" t="e">
        <f t="shared" si="1"/>
        <v>#DIV/0!</v>
      </c>
      <c r="I15" s="197" t="e">
        <f t="shared" si="2"/>
        <v>#DIV/0!</v>
      </c>
      <c r="J15" s="197" t="e">
        <f t="shared" si="3"/>
        <v>#DIV/0!</v>
      </c>
      <c r="K15" s="198" t="e">
        <f t="shared" si="4"/>
        <v>#DIV/0!</v>
      </c>
      <c r="L15" s="199" t="e">
        <f t="shared" si="5"/>
        <v>#DIV/0!</v>
      </c>
    </row>
    <row r="16" ht="24.95" customHeight="1" spans="1:12">
      <c r="A16" s="172"/>
      <c r="B16" s="173"/>
      <c r="C16" s="174"/>
      <c r="D16" s="175">
        <f t="shared" si="0"/>
        <v>0</v>
      </c>
      <c r="E16" s="176"/>
      <c r="F16" s="176"/>
      <c r="G16" s="177">
        <f t="shared" si="6"/>
        <v>0</v>
      </c>
      <c r="H16" s="178" t="e">
        <f t="shared" si="1"/>
        <v>#DIV/0!</v>
      </c>
      <c r="I16" s="200" t="e">
        <f t="shared" si="2"/>
        <v>#DIV/0!</v>
      </c>
      <c r="J16" s="200" t="e">
        <f t="shared" si="3"/>
        <v>#DIV/0!</v>
      </c>
      <c r="K16" s="201" t="e">
        <f t="shared" si="4"/>
        <v>#DIV/0!</v>
      </c>
      <c r="L16" s="202" t="e">
        <f t="shared" si="5"/>
        <v>#DIV/0!</v>
      </c>
    </row>
    <row r="17" ht="24.95" customHeight="1" spans="1:12">
      <c r="A17" s="179" t="s">
        <v>19</v>
      </c>
      <c r="B17" s="180">
        <f t="shared" ref="B17:G17" si="7">SUM(B8:B16)</f>
        <v>243051</v>
      </c>
      <c r="C17" s="181">
        <f t="shared" si="7"/>
        <v>104830</v>
      </c>
      <c r="D17" s="182">
        <f t="shared" si="7"/>
        <v>138221</v>
      </c>
      <c r="E17" s="183">
        <f t="shared" si="7"/>
        <v>15</v>
      </c>
      <c r="F17" s="184">
        <f t="shared" si="7"/>
        <v>5</v>
      </c>
      <c r="G17" s="183">
        <f t="shared" si="7"/>
        <v>21</v>
      </c>
      <c r="H17" s="185" t="e">
        <f>AVERAGE(H8:H16)</f>
        <v>#DIV/0!</v>
      </c>
      <c r="I17" s="181" t="e">
        <f>AVERAGE(I8:I16)</f>
        <v>#DIV/0!</v>
      </c>
      <c r="J17" s="181" t="e">
        <f>AVERAGE(J8:J16)</f>
        <v>#DIV/0!</v>
      </c>
      <c r="K17" s="203" t="e">
        <f>AVERAGE(K8:K16)</f>
        <v>#DIV/0!</v>
      </c>
      <c r="L17" s="204" t="e">
        <f>AVERAGE(L8:L16)</f>
        <v>#DIV/0!</v>
      </c>
    </row>
    <row r="18" spans="1:12">
      <c r="A18" s="186"/>
      <c r="J18" s="205"/>
      <c r="K18" s="206" t="s">
        <v>20</v>
      </c>
      <c r="L18" s="206" t="s">
        <v>21</v>
      </c>
    </row>
    <row r="19" spans="1:1">
      <c r="A19" s="186"/>
    </row>
    <row r="21" customHeight="1" spans="4:4">
      <c r="D21" s="164"/>
    </row>
    <row r="22" customHeight="1" spans="2:2">
      <c r="B22" s="22"/>
    </row>
    <row r="23" customHeight="1" spans="2:2">
      <c r="B23" s="19"/>
    </row>
    <row r="24" customHeight="1" spans="2:6">
      <c r="B24" s="75"/>
      <c r="F24" s="22"/>
    </row>
    <row r="25" customHeight="1" spans="4:4">
      <c r="D25" s="22"/>
    </row>
    <row r="31" customHeight="1" spans="6:6">
      <c r="F31" s="162"/>
    </row>
  </sheetData>
  <mergeCells count="5">
    <mergeCell ref="B1:D1"/>
    <mergeCell ref="F1:G1"/>
    <mergeCell ref="B2:D2"/>
    <mergeCell ref="F2:G2"/>
    <mergeCell ref="B3:D3"/>
  </mergeCells>
  <pageMargins left="0.698611111111111" right="0.698611111111111" top="0.75" bottom="0.75" header="0.3" footer="0.3"/>
  <pageSetup paperSize="9" firstPageNumber="4294963191" orientation="portrait" useFirstPageNumber="1" horizontalDpi="1200" verticalDpi="12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3"/>
  <sheetViews>
    <sheetView zoomScale="90" zoomScaleNormal="90" topLeftCell="A31" workbookViewId="0">
      <pane topLeftCell="A1" activePane="bottomRight" state="frozen"/>
      <selection activeCell="D38" sqref="D38"/>
    </sheetView>
  </sheetViews>
  <sheetFormatPr defaultColWidth="10" defaultRowHeight="13.5" customHeight="1"/>
  <cols>
    <col min="1" max="1" width="9.625" customWidth="1"/>
    <col min="3" max="3" width="17.25" customWidth="1"/>
    <col min="4" max="4" width="32.75" customWidth="1"/>
    <col min="5" max="5" width="6.875" customWidth="1"/>
    <col min="6" max="6" width="15.875" customWidth="1"/>
    <col min="7" max="7" width="13.125" customWidth="1"/>
    <col min="8" max="8" width="11.25" customWidth="1"/>
    <col min="9" max="9" width="15.875" style="99" customWidth="1"/>
    <col min="11" max="11" width="18.375" customWidth="1"/>
    <col min="12" max="12" width="9" customWidth="1"/>
    <col min="15" max="15" width="15.875" customWidth="1"/>
  </cols>
  <sheetData>
    <row r="1" spans="1:15">
      <c r="A1" s="15" t="s">
        <v>22</v>
      </c>
      <c r="B1" s="16" t="s">
        <v>23</v>
      </c>
      <c r="C1" s="16" t="s">
        <v>24</v>
      </c>
      <c r="D1" s="16" t="s">
        <v>25</v>
      </c>
      <c r="E1" s="16" t="s">
        <v>26</v>
      </c>
      <c r="F1" s="16" t="s">
        <v>27</v>
      </c>
      <c r="G1" s="16" t="s">
        <v>28</v>
      </c>
      <c r="H1" s="16" t="s">
        <v>29</v>
      </c>
      <c r="I1" s="18" t="s">
        <v>30</v>
      </c>
      <c r="J1" s="16" t="s">
        <v>31</v>
      </c>
      <c r="K1" s="16" t="s">
        <v>32</v>
      </c>
      <c r="L1" s="16" t="s">
        <v>33</v>
      </c>
      <c r="M1" s="16" t="s">
        <v>34</v>
      </c>
      <c r="N1" s="71" t="s">
        <v>35</v>
      </c>
      <c r="O1" s="72" t="s">
        <v>36</v>
      </c>
    </row>
    <row r="2" customHeight="1" spans="1:15">
      <c r="A2" s="19" t="s">
        <v>37</v>
      </c>
      <c r="B2" t="s">
        <v>38</v>
      </c>
      <c r="C2">
        <v>1</v>
      </c>
      <c r="D2" t="s">
        <v>39</v>
      </c>
      <c r="E2" t="s">
        <v>40</v>
      </c>
      <c r="F2" s="19" t="s">
        <v>41</v>
      </c>
      <c r="G2" s="21">
        <v>165.823</v>
      </c>
      <c r="H2" t="s">
        <v>40</v>
      </c>
      <c r="I2" s="106" t="s">
        <v>42</v>
      </c>
      <c r="J2" s="21">
        <v>165.623</v>
      </c>
      <c r="K2" t="s">
        <v>43</v>
      </c>
      <c r="L2" t="s">
        <v>44</v>
      </c>
      <c r="M2">
        <v>0</v>
      </c>
      <c r="N2">
        <v>-2</v>
      </c>
      <c r="O2">
        <v>-20000</v>
      </c>
    </row>
    <row r="3" spans="1:15">
      <c r="A3" s="19" t="s">
        <v>37</v>
      </c>
      <c r="B3" t="s">
        <v>38</v>
      </c>
      <c r="C3">
        <v>0.05</v>
      </c>
      <c r="D3" t="s">
        <v>45</v>
      </c>
      <c r="E3" t="s">
        <v>40</v>
      </c>
      <c r="F3" s="24" t="s">
        <v>46</v>
      </c>
      <c r="G3" s="20">
        <v>166.347</v>
      </c>
      <c r="H3" t="s">
        <v>40</v>
      </c>
      <c r="I3" s="107" t="s">
        <v>47</v>
      </c>
      <c r="J3" s="19">
        <v>167.902</v>
      </c>
      <c r="K3" t="s">
        <v>48</v>
      </c>
      <c r="L3" t="s">
        <v>49</v>
      </c>
      <c r="M3" s="74">
        <v>0.7775</v>
      </c>
      <c r="N3" s="74">
        <v>0</v>
      </c>
      <c r="O3" s="22">
        <v>7775</v>
      </c>
    </row>
    <row r="4" spans="1:15">
      <c r="A4" t="s">
        <v>50</v>
      </c>
      <c r="B4" t="s">
        <v>51</v>
      </c>
      <c r="C4">
        <v>0.5</v>
      </c>
      <c r="D4" t="s">
        <v>52</v>
      </c>
      <c r="E4" t="s">
        <v>53</v>
      </c>
      <c r="F4" s="19" t="s">
        <v>54</v>
      </c>
      <c r="G4" s="19">
        <v>148.043</v>
      </c>
      <c r="H4" t="s">
        <v>53</v>
      </c>
      <c r="I4" s="107" t="s">
        <v>55</v>
      </c>
      <c r="J4" s="19">
        <v>147.812</v>
      </c>
      <c r="K4" t="s">
        <v>56</v>
      </c>
      <c r="L4" t="s">
        <v>49</v>
      </c>
      <c r="M4" s="74">
        <v>1.15</v>
      </c>
      <c r="N4" s="74">
        <v>0</v>
      </c>
      <c r="O4" s="75">
        <v>11550</v>
      </c>
    </row>
    <row r="5" spans="1:15">
      <c r="A5" t="s">
        <v>57</v>
      </c>
      <c r="B5" t="s">
        <v>51</v>
      </c>
      <c r="C5">
        <v>0.5</v>
      </c>
      <c r="D5" t="s">
        <v>58</v>
      </c>
      <c r="E5" t="s">
        <v>59</v>
      </c>
      <c r="F5" s="19" t="s">
        <v>60</v>
      </c>
      <c r="G5" s="19">
        <v>0.95457</v>
      </c>
      <c r="H5" s="28" t="s">
        <v>59</v>
      </c>
      <c r="I5" s="107" t="s">
        <v>61</v>
      </c>
      <c r="J5" s="19">
        <v>0.95161</v>
      </c>
      <c r="K5" t="s">
        <v>48</v>
      </c>
      <c r="L5" t="s">
        <v>49</v>
      </c>
      <c r="M5" s="74">
        <v>2.19</v>
      </c>
      <c r="N5" s="74">
        <v>0</v>
      </c>
      <c r="O5">
        <v>21985</v>
      </c>
    </row>
    <row r="6" spans="1:15">
      <c r="A6" t="s">
        <v>62</v>
      </c>
      <c r="B6" t="s">
        <v>51</v>
      </c>
      <c r="C6">
        <v>0.9</v>
      </c>
      <c r="D6" t="s">
        <v>58</v>
      </c>
      <c r="E6" t="s">
        <v>59</v>
      </c>
      <c r="F6" s="19" t="s">
        <v>63</v>
      </c>
      <c r="G6">
        <v>147.648</v>
      </c>
      <c r="H6" t="s">
        <v>59</v>
      </c>
      <c r="I6" s="108" t="s">
        <v>64</v>
      </c>
      <c r="J6">
        <v>147.434</v>
      </c>
      <c r="K6" t="s">
        <v>65</v>
      </c>
      <c r="L6" t="s">
        <v>49</v>
      </c>
      <c r="M6">
        <v>1.926</v>
      </c>
      <c r="N6" s="74">
        <v>0</v>
      </c>
      <c r="O6">
        <v>19260</v>
      </c>
    </row>
    <row r="7" spans="1:15">
      <c r="A7" t="s">
        <v>62</v>
      </c>
      <c r="B7" t="s">
        <v>51</v>
      </c>
      <c r="C7">
        <v>0.5</v>
      </c>
      <c r="D7" t="s">
        <v>58</v>
      </c>
      <c r="E7" t="s">
        <v>59</v>
      </c>
      <c r="F7" s="19" t="s">
        <v>66</v>
      </c>
      <c r="G7">
        <v>14.7512</v>
      </c>
      <c r="H7" t="s">
        <v>59</v>
      </c>
      <c r="I7" s="108" t="s">
        <v>67</v>
      </c>
      <c r="J7">
        <v>147.084</v>
      </c>
      <c r="K7" t="s">
        <v>65</v>
      </c>
      <c r="L7" t="s">
        <v>49</v>
      </c>
      <c r="M7">
        <v>2.4</v>
      </c>
      <c r="N7" s="74">
        <v>0</v>
      </c>
      <c r="O7">
        <v>21400</v>
      </c>
    </row>
    <row r="8" spans="1:15">
      <c r="A8" t="s">
        <v>68</v>
      </c>
      <c r="B8" t="s">
        <v>51</v>
      </c>
      <c r="C8">
        <v>0.8</v>
      </c>
      <c r="D8" t="s">
        <v>58</v>
      </c>
      <c r="E8" t="s">
        <v>59</v>
      </c>
      <c r="F8" s="19" t="s">
        <v>69</v>
      </c>
      <c r="G8">
        <v>86.599</v>
      </c>
      <c r="H8" t="s">
        <v>59</v>
      </c>
      <c r="I8" s="108" t="s">
        <v>70</v>
      </c>
      <c r="J8">
        <v>86.886</v>
      </c>
      <c r="K8" t="s">
        <v>43</v>
      </c>
      <c r="L8" t="s">
        <v>44</v>
      </c>
      <c r="M8" s="74">
        <v>0</v>
      </c>
      <c r="N8" s="74">
        <v>-2.2</v>
      </c>
      <c r="O8" s="22">
        <v>-22960</v>
      </c>
    </row>
    <row r="9" spans="1:15">
      <c r="A9" t="s">
        <v>57</v>
      </c>
      <c r="B9" t="s">
        <v>38</v>
      </c>
      <c r="C9">
        <v>0.3</v>
      </c>
      <c r="D9" t="s">
        <v>58</v>
      </c>
      <c r="E9" t="s">
        <v>59</v>
      </c>
      <c r="F9" s="19" t="s">
        <v>71</v>
      </c>
      <c r="G9" s="19">
        <v>0.95024</v>
      </c>
      <c r="H9" t="s">
        <v>59</v>
      </c>
      <c r="I9" s="108" t="s">
        <v>72</v>
      </c>
      <c r="J9" s="20">
        <v>0.94648</v>
      </c>
      <c r="K9" t="s">
        <v>43</v>
      </c>
      <c r="L9" t="s">
        <v>44</v>
      </c>
      <c r="M9" s="74">
        <v>0</v>
      </c>
      <c r="N9" s="74">
        <v>-1.6</v>
      </c>
      <c r="O9" s="19">
        <v>-16470</v>
      </c>
    </row>
    <row r="10" spans="1:15">
      <c r="A10" t="s">
        <v>73</v>
      </c>
      <c r="B10" t="s">
        <v>51</v>
      </c>
      <c r="C10">
        <v>0.2</v>
      </c>
      <c r="D10" t="s">
        <v>39</v>
      </c>
      <c r="E10" t="s">
        <v>40</v>
      </c>
      <c r="F10" s="19" t="s">
        <v>74</v>
      </c>
      <c r="G10" s="20">
        <v>1.1973</v>
      </c>
      <c r="H10" t="s">
        <v>40</v>
      </c>
      <c r="I10" s="108" t="s">
        <v>75</v>
      </c>
      <c r="J10" s="20">
        <v>1.19077</v>
      </c>
      <c r="K10" t="s">
        <v>48</v>
      </c>
      <c r="L10" t="s">
        <v>49</v>
      </c>
      <c r="M10" s="74">
        <v>1.8</v>
      </c>
      <c r="N10" s="74">
        <v>0</v>
      </c>
      <c r="O10" s="19">
        <v>18226</v>
      </c>
    </row>
    <row r="11" spans="9:9">
      <c r="I11"/>
    </row>
    <row r="12" spans="13:14">
      <c r="M12" s="74"/>
      <c r="N12" s="74"/>
    </row>
    <row r="13" spans="13:14">
      <c r="M13" s="74"/>
      <c r="N13" s="74"/>
    </row>
    <row r="14" spans="13:14">
      <c r="M14" s="74"/>
      <c r="N14" s="74"/>
    </row>
    <row r="15" spans="13:14">
      <c r="M15" s="74"/>
      <c r="N15" s="74"/>
    </row>
    <row r="16" spans="13:14">
      <c r="M16" s="74"/>
      <c r="N16" s="74"/>
    </row>
    <row r="17" spans="13:14">
      <c r="M17" s="74"/>
      <c r="N17" s="74"/>
    </row>
    <row r="18" spans="13:14">
      <c r="M18" s="74"/>
      <c r="N18" s="74"/>
    </row>
    <row r="19" spans="13:14">
      <c r="M19" s="74"/>
      <c r="N19" s="74"/>
    </row>
    <row r="20" spans="13:14">
      <c r="M20" s="74"/>
      <c r="N20" s="74"/>
    </row>
    <row r="21" spans="13:14">
      <c r="M21" s="74"/>
      <c r="N21" s="74"/>
    </row>
    <row r="22" spans="13:14">
      <c r="M22" s="74"/>
      <c r="N22" s="74"/>
    </row>
    <row r="23" spans="13:14">
      <c r="M23" s="74"/>
      <c r="N23" s="74"/>
    </row>
    <row r="24" spans="13:14">
      <c r="M24" s="74"/>
      <c r="N24" s="74"/>
    </row>
    <row r="25" spans="13:14">
      <c r="M25" s="74"/>
      <c r="N25" s="74"/>
    </row>
    <row r="26" ht="14.25" spans="1:15">
      <c r="A26" s="29"/>
      <c r="B26" s="29"/>
      <c r="C26" s="29"/>
      <c r="D26" s="29"/>
      <c r="E26" s="29"/>
      <c r="F26" s="29"/>
      <c r="G26" s="29"/>
      <c r="H26" s="29"/>
      <c r="I26" s="31"/>
      <c r="J26" s="29"/>
      <c r="K26" s="29"/>
      <c r="L26" s="29"/>
      <c r="M26" s="83"/>
      <c r="N26" s="83"/>
      <c r="O26" s="29"/>
    </row>
    <row r="27" ht="14.25" spans="12:15">
      <c r="L27" s="84" t="s">
        <v>76</v>
      </c>
      <c r="M27">
        <v>10.2435</v>
      </c>
      <c r="N27" s="74">
        <v>-5.8</v>
      </c>
      <c r="O27">
        <v>40766</v>
      </c>
    </row>
    <row r="28" spans="13:14">
      <c r="M28" s="74"/>
      <c r="N28" s="74"/>
    </row>
    <row r="29" spans="13:14">
      <c r="M29" s="22"/>
      <c r="N29" s="74"/>
    </row>
    <row r="30" customHeight="1" spans="13:13">
      <c r="M30" s="75"/>
    </row>
    <row r="31" spans="12:14">
      <c r="L31" s="109"/>
      <c r="N31" s="22"/>
    </row>
    <row r="32" customHeight="1" spans="14:14">
      <c r="N32" s="75"/>
    </row>
    <row r="33" customHeight="1" spans="13:13">
      <c r="M33" s="22"/>
    </row>
    <row r="34" ht="14.25" spans="3:13">
      <c r="C34" s="32" t="s">
        <v>77</v>
      </c>
      <c r="D34" s="33"/>
      <c r="F34" s="100" t="s">
        <v>78</v>
      </c>
      <c r="G34" s="35"/>
      <c r="H34" s="35" t="s">
        <v>79</v>
      </c>
      <c r="I34" s="110" t="s">
        <v>80</v>
      </c>
      <c r="M34" s="75"/>
    </row>
    <row r="35" spans="3:15">
      <c r="C35" s="36" t="s">
        <v>81</v>
      </c>
      <c r="D35" s="37" t="s">
        <v>82</v>
      </c>
      <c r="F35" s="101" t="s">
        <v>37</v>
      </c>
      <c r="G35" s="39">
        <v>2</v>
      </c>
      <c r="H35" s="40">
        <v>2</v>
      </c>
      <c r="I35" s="111">
        <v>0</v>
      </c>
      <c r="O35" s="22"/>
    </row>
    <row r="36" spans="3:15">
      <c r="C36" s="41" t="s">
        <v>83</v>
      </c>
      <c r="D36" s="42">
        <v>3</v>
      </c>
      <c r="F36" s="102" t="s">
        <v>50</v>
      </c>
      <c r="G36" s="44">
        <v>3</v>
      </c>
      <c r="H36" s="45">
        <v>0</v>
      </c>
      <c r="I36" s="112">
        <v>3</v>
      </c>
      <c r="O36" s="19"/>
    </row>
    <row r="37" spans="3:15">
      <c r="C37" s="41" t="s">
        <v>84</v>
      </c>
      <c r="D37" s="42">
        <v>6</v>
      </c>
      <c r="F37" s="102" t="s">
        <v>57</v>
      </c>
      <c r="G37" s="44">
        <v>2</v>
      </c>
      <c r="H37" s="45">
        <v>1</v>
      </c>
      <c r="I37" s="112">
        <v>1</v>
      </c>
      <c r="O37" s="19"/>
    </row>
    <row r="38" spans="3:13">
      <c r="C38" s="41" t="s">
        <v>85</v>
      </c>
      <c r="D38" s="42">
        <v>9</v>
      </c>
      <c r="F38" s="102" t="s">
        <v>68</v>
      </c>
      <c r="G38" s="44">
        <v>1</v>
      </c>
      <c r="H38" s="45">
        <v>0</v>
      </c>
      <c r="I38" s="112">
        <v>1</v>
      </c>
      <c r="M38" s="19"/>
    </row>
    <row r="39" spans="3:9">
      <c r="C39" s="41" t="s">
        <v>86</v>
      </c>
      <c r="D39" s="42">
        <v>6</v>
      </c>
      <c r="F39" s="36" t="s">
        <v>73</v>
      </c>
      <c r="G39" s="48">
        <v>1</v>
      </c>
      <c r="H39" s="45">
        <v>0</v>
      </c>
      <c r="I39" s="112">
        <v>1</v>
      </c>
    </row>
    <row r="40" spans="3:9">
      <c r="C40" s="41" t="s">
        <v>87</v>
      </c>
      <c r="D40" s="49">
        <v>3</v>
      </c>
      <c r="F40" s="41"/>
      <c r="G40" s="48"/>
      <c r="H40" s="45"/>
      <c r="I40" s="112"/>
    </row>
    <row r="41" spans="3:9">
      <c r="C41" s="41" t="s">
        <v>88</v>
      </c>
      <c r="D41" s="42">
        <v>0</v>
      </c>
      <c r="F41" s="41"/>
      <c r="G41" s="48"/>
      <c r="H41" s="45"/>
      <c r="I41" s="112"/>
    </row>
    <row r="42" spans="3:13">
      <c r="C42" s="52" t="s">
        <v>89</v>
      </c>
      <c r="D42" s="53">
        <v>0</v>
      </c>
      <c r="F42" s="41"/>
      <c r="G42" s="48"/>
      <c r="H42" s="45"/>
      <c r="I42" s="112"/>
      <c r="M42" s="22"/>
    </row>
    <row r="43" spans="3:13">
      <c r="C43" s="41" t="s">
        <v>90</v>
      </c>
      <c r="D43">
        <f t="shared" ref="D43:D46" si="0">SUM(D38:D42)</f>
        <v>18</v>
      </c>
      <c r="F43" s="41"/>
      <c r="G43" s="48"/>
      <c r="H43" s="45"/>
      <c r="I43" s="112"/>
      <c r="M43" s="19"/>
    </row>
    <row r="44" spans="3:9">
      <c r="C44" s="41" t="s">
        <v>91</v>
      </c>
      <c r="D44" s="49">
        <v>-61430</v>
      </c>
      <c r="F44" s="41"/>
      <c r="G44" s="48"/>
      <c r="H44" s="45"/>
      <c r="I44" s="112"/>
    </row>
    <row r="45" spans="3:9">
      <c r="C45" s="41" t="s">
        <v>92</v>
      </c>
      <c r="D45">
        <f t="shared" si="0"/>
        <v>-61409</v>
      </c>
      <c r="F45" s="36"/>
      <c r="G45" s="56"/>
      <c r="H45" s="40"/>
      <c r="I45" s="113"/>
    </row>
    <row r="46" spans="3:9">
      <c r="C46" s="41" t="s">
        <v>15</v>
      </c>
      <c r="D46">
        <f t="shared" si="0"/>
        <v>-122821</v>
      </c>
      <c r="F46" s="41"/>
      <c r="G46" s="48"/>
      <c r="H46" s="45"/>
      <c r="I46" s="112"/>
    </row>
    <row r="47" spans="3:9">
      <c r="C47" s="41" t="s">
        <v>16</v>
      </c>
      <c r="D47" s="75">
        <f>AVERAGE(D45:D46)</f>
        <v>-92115</v>
      </c>
      <c r="F47" s="41"/>
      <c r="G47" s="48"/>
      <c r="H47" s="45"/>
      <c r="I47" s="112"/>
    </row>
    <row r="48" spans="3:9">
      <c r="C48" s="41" t="s">
        <v>93</v>
      </c>
      <c r="D48" s="42">
        <v>5</v>
      </c>
      <c r="F48" s="41"/>
      <c r="G48" s="48"/>
      <c r="H48" s="45"/>
      <c r="I48" s="112"/>
    </row>
    <row r="49" spans="3:9">
      <c r="C49" s="41" t="s">
        <v>94</v>
      </c>
      <c r="D49" s="42">
        <v>2</v>
      </c>
      <c r="F49" s="41"/>
      <c r="G49" s="48"/>
      <c r="H49" s="45"/>
      <c r="I49" s="112"/>
    </row>
    <row r="50" spans="3:9">
      <c r="C50" s="41" t="s">
        <v>95</v>
      </c>
      <c r="D50" s="58">
        <v>2.4</v>
      </c>
      <c r="F50" s="41"/>
      <c r="G50" s="48"/>
      <c r="H50" s="45"/>
      <c r="I50" s="112"/>
    </row>
    <row r="51" ht="14.25" spans="3:9">
      <c r="C51" s="59" t="s">
        <v>14</v>
      </c>
      <c r="D51" s="60">
        <v>0.667</v>
      </c>
      <c r="F51" s="41"/>
      <c r="G51" s="48"/>
      <c r="H51" s="45"/>
      <c r="I51" s="112"/>
    </row>
    <row r="52" spans="6:9">
      <c r="F52" s="41"/>
      <c r="G52" s="48"/>
      <c r="H52" s="45"/>
      <c r="I52" s="112"/>
    </row>
    <row r="53" ht="14.25" spans="6:9">
      <c r="F53" s="59"/>
      <c r="G53" s="62"/>
      <c r="H53" s="63"/>
      <c r="I53" s="114"/>
    </row>
    <row r="54" ht="14.25" spans="6:9">
      <c r="F54" s="103" t="s">
        <v>76</v>
      </c>
      <c r="G54" s="65">
        <f>SUM(G35:G53)</f>
        <v>9</v>
      </c>
      <c r="H54" s="65">
        <f>SUM(H35:H53)</f>
        <v>3</v>
      </c>
      <c r="I54" s="65">
        <f>SUM(I35:I53)</f>
        <v>6</v>
      </c>
    </row>
    <row r="57" ht="14.25" spans="6:10">
      <c r="F57" s="104" t="s">
        <v>96</v>
      </c>
      <c r="G57" s="35"/>
      <c r="H57" s="35" t="s">
        <v>79</v>
      </c>
      <c r="I57" s="115" t="s">
        <v>80</v>
      </c>
      <c r="J57" s="91" t="s">
        <v>97</v>
      </c>
    </row>
    <row r="58" spans="6:10">
      <c r="F58" s="36" t="s">
        <v>98</v>
      </c>
      <c r="G58" s="56">
        <v>0</v>
      </c>
      <c r="H58" s="40">
        <v>0</v>
      </c>
      <c r="I58" s="116">
        <v>0</v>
      </c>
      <c r="J58" s="93">
        <v>0</v>
      </c>
    </row>
    <row r="59" spans="6:10">
      <c r="F59" s="41" t="s">
        <v>99</v>
      </c>
      <c r="G59" s="48">
        <v>0</v>
      </c>
      <c r="H59" s="48">
        <v>0</v>
      </c>
      <c r="I59" s="45">
        <v>0</v>
      </c>
      <c r="J59" s="95">
        <v>0</v>
      </c>
    </row>
    <row r="60" spans="6:10">
      <c r="F60" s="41" t="s">
        <v>100</v>
      </c>
      <c r="G60" s="48">
        <v>0</v>
      </c>
      <c r="H60" s="48">
        <v>0</v>
      </c>
      <c r="I60" s="45">
        <v>0</v>
      </c>
      <c r="J60" s="95">
        <v>0</v>
      </c>
    </row>
    <row r="61" spans="6:10">
      <c r="F61" s="41" t="s">
        <v>101</v>
      </c>
      <c r="G61" s="48">
        <v>0</v>
      </c>
      <c r="H61" s="48">
        <v>0</v>
      </c>
      <c r="I61" s="45">
        <v>0</v>
      </c>
      <c r="J61" s="95">
        <v>0</v>
      </c>
    </row>
    <row r="62" ht="14.25" spans="6:10">
      <c r="F62" s="105" t="s">
        <v>102</v>
      </c>
      <c r="G62" s="68">
        <v>0</v>
      </c>
      <c r="H62" s="68">
        <v>0</v>
      </c>
      <c r="I62" s="117">
        <v>0</v>
      </c>
      <c r="J62" s="97">
        <v>0</v>
      </c>
    </row>
    <row r="63" ht="14.25" spans="6:10">
      <c r="F63" s="70" t="s">
        <v>76</v>
      </c>
      <c r="G63" s="70"/>
      <c r="H63" s="70"/>
      <c r="I63" s="45"/>
      <c r="J63" s="98">
        <f>SUM(J58:J62)</f>
        <v>0</v>
      </c>
    </row>
  </sheetData>
  <mergeCells count="3">
    <mergeCell ref="C34:D34"/>
    <mergeCell ref="F34:G34"/>
    <mergeCell ref="F57:G57"/>
  </mergeCells>
  <pageMargins left="0.698611111111111" right="0.698611111111111" top="0.75" bottom="0.75" header="0.3" footer="0.3"/>
  <pageSetup paperSize="9" firstPageNumber="4294963191" orientation="portrait" useFirstPageNumber="1" horizontalDpi="12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3"/>
  <sheetViews>
    <sheetView zoomScale="85" zoomScaleNormal="85" workbookViewId="0">
      <pane topLeftCell="A1" activePane="bottomRight" state="frozen"/>
      <selection activeCell="N35" sqref="N35:O46"/>
    </sheetView>
  </sheetViews>
  <sheetFormatPr defaultColWidth="10" defaultRowHeight="13.5" customHeight="1"/>
  <cols>
    <col min="1" max="1" width="9.625" customWidth="1"/>
    <col min="3" max="3" width="17.25" customWidth="1"/>
    <col min="4" max="4" width="32.75" customWidth="1"/>
    <col min="5" max="5" width="6.875" customWidth="1"/>
    <col min="6" max="6" width="15.875" style="13" customWidth="1"/>
    <col min="7" max="7" width="13.125" customWidth="1"/>
    <col min="8" max="8" width="11.25" style="14" customWidth="1"/>
    <col min="9" max="9" width="15.875" style="1" customWidth="1"/>
    <col min="11" max="11" width="18.375" customWidth="1"/>
    <col min="12" max="12" width="9" customWidth="1"/>
    <col min="15" max="15" width="15.875" customWidth="1"/>
  </cols>
  <sheetData>
    <row r="1" ht="14.25" spans="1:15">
      <c r="A1" s="15" t="s">
        <v>22</v>
      </c>
      <c r="B1" s="16" t="s">
        <v>23</v>
      </c>
      <c r="C1" s="16" t="s">
        <v>24</v>
      </c>
      <c r="D1" s="16" t="s">
        <v>25</v>
      </c>
      <c r="E1" s="16" t="s">
        <v>26</v>
      </c>
      <c r="F1" s="17" t="s">
        <v>27</v>
      </c>
      <c r="G1" s="16" t="s">
        <v>28</v>
      </c>
      <c r="H1" s="18" t="s">
        <v>29</v>
      </c>
      <c r="I1" s="17" t="s">
        <v>30</v>
      </c>
      <c r="J1" s="16" t="s">
        <v>31</v>
      </c>
      <c r="K1" s="16" t="s">
        <v>32</v>
      </c>
      <c r="L1" s="16" t="s">
        <v>33</v>
      </c>
      <c r="M1" s="16" t="s">
        <v>34</v>
      </c>
      <c r="N1" s="71" t="s">
        <v>35</v>
      </c>
      <c r="O1" s="72" t="s">
        <v>36</v>
      </c>
    </row>
    <row r="2" customHeight="1" spans="1:15">
      <c r="A2" s="19" t="s">
        <v>103</v>
      </c>
      <c r="B2" t="s">
        <v>38</v>
      </c>
      <c r="C2">
        <v>0.2</v>
      </c>
      <c r="D2" t="s">
        <v>104</v>
      </c>
      <c r="E2" t="s">
        <v>59</v>
      </c>
      <c r="F2" s="20" t="s">
        <v>105</v>
      </c>
      <c r="G2" s="21">
        <v>91.973</v>
      </c>
      <c r="H2" s="14" t="s">
        <v>59</v>
      </c>
      <c r="I2" s="22" t="s">
        <v>106</v>
      </c>
      <c r="J2" s="21">
        <v>93.323</v>
      </c>
      <c r="K2" t="s">
        <v>56</v>
      </c>
      <c r="L2" t="s">
        <v>49</v>
      </c>
      <c r="M2" s="1">
        <v>0.71</v>
      </c>
      <c r="N2">
        <v>0</v>
      </c>
      <c r="O2" s="22" t="s">
        <v>107</v>
      </c>
    </row>
    <row r="3" spans="1:15">
      <c r="A3" s="19" t="s">
        <v>68</v>
      </c>
      <c r="B3" t="s">
        <v>38</v>
      </c>
      <c r="C3">
        <v>0.2</v>
      </c>
      <c r="D3" t="s">
        <v>58</v>
      </c>
      <c r="E3" t="s">
        <v>108</v>
      </c>
      <c r="F3" s="22" t="s">
        <v>109</v>
      </c>
      <c r="G3" s="19">
        <v>86.868</v>
      </c>
      <c r="H3" s="14" t="s">
        <v>108</v>
      </c>
      <c r="I3" s="22" t="s">
        <v>110</v>
      </c>
      <c r="J3" s="19">
        <v>86.917</v>
      </c>
      <c r="K3" t="s">
        <v>111</v>
      </c>
      <c r="L3" t="s">
        <v>49</v>
      </c>
      <c r="M3" s="73">
        <v>0.09</v>
      </c>
      <c r="N3" s="74">
        <v>0</v>
      </c>
      <c r="O3" s="19">
        <v>980</v>
      </c>
    </row>
    <row r="4" spans="1:15">
      <c r="A4" t="s">
        <v>112</v>
      </c>
      <c r="B4" t="s">
        <v>38</v>
      </c>
      <c r="C4">
        <v>0.8</v>
      </c>
      <c r="D4" t="s">
        <v>58</v>
      </c>
      <c r="E4" t="s">
        <v>108</v>
      </c>
      <c r="F4" s="22" t="s">
        <v>113</v>
      </c>
      <c r="G4" s="19">
        <v>144.443</v>
      </c>
      <c r="H4" s="23" t="s">
        <v>108</v>
      </c>
      <c r="I4" s="22" t="s">
        <v>114</v>
      </c>
      <c r="J4" s="20">
        <v>144.183</v>
      </c>
      <c r="K4" t="s">
        <v>43</v>
      </c>
      <c r="L4" t="s">
        <v>44</v>
      </c>
      <c r="M4" s="74">
        <v>0</v>
      </c>
      <c r="N4" s="74">
        <v>-2</v>
      </c>
      <c r="O4" s="75">
        <v>-20800</v>
      </c>
    </row>
    <row r="5" spans="1:15">
      <c r="A5" s="24" t="s">
        <v>115</v>
      </c>
      <c r="B5" t="s">
        <v>51</v>
      </c>
      <c r="C5">
        <v>0.9</v>
      </c>
      <c r="D5" t="s">
        <v>116</v>
      </c>
      <c r="E5" t="s">
        <v>53</v>
      </c>
      <c r="F5" s="22" t="s">
        <v>117</v>
      </c>
      <c r="G5" s="19">
        <v>1.05416</v>
      </c>
      <c r="H5" s="14" t="s">
        <v>53</v>
      </c>
      <c r="I5" s="22" t="s">
        <v>118</v>
      </c>
      <c r="J5" s="19">
        <v>1.05198</v>
      </c>
      <c r="K5" t="s">
        <v>119</v>
      </c>
      <c r="L5" t="s">
        <v>49</v>
      </c>
      <c r="M5" s="74">
        <v>2.6</v>
      </c>
      <c r="N5" s="74">
        <v>0</v>
      </c>
      <c r="O5" s="22">
        <v>26850</v>
      </c>
    </row>
    <row r="6" spans="1:15">
      <c r="A6" t="s">
        <v>120</v>
      </c>
      <c r="B6" t="s">
        <v>38</v>
      </c>
      <c r="C6">
        <v>0.9</v>
      </c>
      <c r="D6" t="s">
        <v>121</v>
      </c>
      <c r="E6" t="s">
        <v>59</v>
      </c>
      <c r="F6" s="25" t="s">
        <v>122</v>
      </c>
      <c r="G6" s="26">
        <v>0.67725</v>
      </c>
      <c r="H6" s="23" t="s">
        <v>59</v>
      </c>
      <c r="I6" s="25" t="s">
        <v>123</v>
      </c>
      <c r="J6" s="26">
        <v>0.67961</v>
      </c>
      <c r="K6" s="28" t="s">
        <v>124</v>
      </c>
      <c r="L6" s="28" t="s">
        <v>49</v>
      </c>
      <c r="M6" s="12">
        <v>2.9</v>
      </c>
      <c r="N6" s="76">
        <v>0</v>
      </c>
      <c r="O6" s="25">
        <v>29135</v>
      </c>
    </row>
    <row r="7" spans="1:15">
      <c r="A7" t="s">
        <v>68</v>
      </c>
      <c r="B7" t="s">
        <v>51</v>
      </c>
      <c r="C7">
        <v>0.5</v>
      </c>
      <c r="D7" t="s">
        <v>58</v>
      </c>
      <c r="E7" t="s">
        <v>59</v>
      </c>
      <c r="F7" s="27" t="s">
        <v>125</v>
      </c>
      <c r="G7" s="26">
        <v>86.806</v>
      </c>
      <c r="H7" s="23" t="s">
        <v>59</v>
      </c>
      <c r="I7" s="27" t="s">
        <v>126</v>
      </c>
      <c r="J7" s="26">
        <v>87.298</v>
      </c>
      <c r="K7" t="s">
        <v>43</v>
      </c>
      <c r="L7" t="s">
        <v>44</v>
      </c>
      <c r="M7" s="74">
        <v>0</v>
      </c>
      <c r="N7" s="74">
        <v>-2.4</v>
      </c>
      <c r="O7">
        <v>-24600</v>
      </c>
    </row>
    <row r="8" spans="1:15">
      <c r="A8" t="s">
        <v>120</v>
      </c>
      <c r="B8" t="s">
        <v>51</v>
      </c>
      <c r="C8">
        <v>0.5</v>
      </c>
      <c r="D8" t="s">
        <v>104</v>
      </c>
      <c r="E8" t="s">
        <v>59</v>
      </c>
      <c r="F8" s="25" t="s">
        <v>127</v>
      </c>
      <c r="G8" s="26">
        <v>0.68209</v>
      </c>
      <c r="H8" s="23" t="s">
        <v>59</v>
      </c>
      <c r="I8" s="77" t="s">
        <v>128</v>
      </c>
      <c r="J8" s="78">
        <v>0.67786</v>
      </c>
      <c r="K8" t="s">
        <v>56</v>
      </c>
      <c r="L8" s="28" t="s">
        <v>49</v>
      </c>
      <c r="M8" s="74">
        <v>2.8</v>
      </c>
      <c r="N8" s="74">
        <v>0</v>
      </c>
      <c r="O8" s="25">
        <v>28880</v>
      </c>
    </row>
    <row r="9" spans="1:15">
      <c r="A9" t="s">
        <v>129</v>
      </c>
      <c r="B9" t="s">
        <v>38</v>
      </c>
      <c r="C9">
        <v>0.3</v>
      </c>
      <c r="D9" t="s">
        <v>104</v>
      </c>
      <c r="E9" t="s">
        <v>59</v>
      </c>
      <c r="F9" s="25" t="s">
        <v>130</v>
      </c>
      <c r="G9" s="26">
        <v>135.781</v>
      </c>
      <c r="H9" s="23" t="s">
        <v>59</v>
      </c>
      <c r="I9" s="77" t="s">
        <v>131</v>
      </c>
      <c r="J9" s="79">
        <v>136.49</v>
      </c>
      <c r="K9" s="28" t="s">
        <v>56</v>
      </c>
      <c r="L9" s="28" t="s">
        <v>49</v>
      </c>
      <c r="M9" s="76">
        <v>2.1</v>
      </c>
      <c r="N9" s="76">
        <v>0</v>
      </c>
      <c r="O9" s="25">
        <v>21270</v>
      </c>
    </row>
    <row r="10" s="12" customFormat="1" customHeight="1" spans="1:15">
      <c r="A10" s="19" t="s">
        <v>103</v>
      </c>
      <c r="B10" s="28" t="s">
        <v>51</v>
      </c>
      <c r="C10" s="12">
        <v>0.6</v>
      </c>
      <c r="D10" s="28" t="s">
        <v>132</v>
      </c>
      <c r="E10" s="28" t="s">
        <v>59</v>
      </c>
      <c r="F10" s="25" t="s">
        <v>133</v>
      </c>
      <c r="G10" s="26">
        <v>92.363</v>
      </c>
      <c r="H10" s="23" t="s">
        <v>59</v>
      </c>
      <c r="I10" s="77" t="s">
        <v>134</v>
      </c>
      <c r="J10" s="80">
        <v>92.055</v>
      </c>
      <c r="K10" s="28" t="s">
        <v>124</v>
      </c>
      <c r="L10" s="28" t="s">
        <v>49</v>
      </c>
      <c r="M10" s="76">
        <v>1.8</v>
      </c>
      <c r="N10" s="76">
        <v>0</v>
      </c>
      <c r="O10" s="19">
        <v>18480</v>
      </c>
    </row>
    <row r="11" spans="1:15">
      <c r="A11" t="s">
        <v>135</v>
      </c>
      <c r="B11" s="28" t="s">
        <v>51</v>
      </c>
      <c r="C11">
        <v>0.6</v>
      </c>
      <c r="D11" t="s">
        <v>58</v>
      </c>
      <c r="E11" t="s">
        <v>40</v>
      </c>
      <c r="F11" s="25" t="s">
        <v>136</v>
      </c>
      <c r="G11" s="26">
        <v>0.62882</v>
      </c>
      <c r="H11" s="23" t="s">
        <v>40</v>
      </c>
      <c r="I11" s="77" t="s">
        <v>137</v>
      </c>
      <c r="J11" s="81">
        <v>0.62714</v>
      </c>
      <c r="K11" s="28" t="s">
        <v>124</v>
      </c>
      <c r="L11" s="28" t="s">
        <v>49</v>
      </c>
      <c r="M11" s="74">
        <v>1.3</v>
      </c>
      <c r="N11" s="74">
        <v>0</v>
      </c>
      <c r="O11">
        <v>13321</v>
      </c>
    </row>
    <row r="12" customHeight="1" spans="1:15">
      <c r="A12" t="s">
        <v>138</v>
      </c>
      <c r="B12" s="28" t="s">
        <v>51</v>
      </c>
      <c r="C12">
        <v>0.6</v>
      </c>
      <c r="D12" t="s">
        <v>58</v>
      </c>
      <c r="E12" t="s">
        <v>53</v>
      </c>
      <c r="F12" s="25" t="s">
        <v>139</v>
      </c>
      <c r="G12" s="26">
        <v>1.36063</v>
      </c>
      <c r="H12" s="14" t="s">
        <v>53</v>
      </c>
      <c r="I12" s="82" t="s">
        <v>140</v>
      </c>
      <c r="J12" s="81">
        <v>1.35863</v>
      </c>
      <c r="K12" s="28" t="s">
        <v>124</v>
      </c>
      <c r="L12" s="28" t="s">
        <v>49</v>
      </c>
      <c r="M12" s="74">
        <v>1.1</v>
      </c>
      <c r="N12" s="74">
        <v>0</v>
      </c>
      <c r="O12">
        <v>11714</v>
      </c>
    </row>
    <row r="13" spans="13:14">
      <c r="M13" s="74"/>
      <c r="N13" s="74"/>
    </row>
    <row r="14" spans="13:14">
      <c r="M14" s="74"/>
      <c r="N14" s="74"/>
    </row>
    <row r="15" spans="13:14">
      <c r="M15" s="74"/>
      <c r="N15" s="74"/>
    </row>
    <row r="16" spans="13:14">
      <c r="M16" s="74"/>
      <c r="N16" s="74"/>
    </row>
    <row r="17" spans="13:14">
      <c r="M17" s="74"/>
      <c r="N17" s="74"/>
    </row>
    <row r="18" spans="13:14">
      <c r="M18" s="74"/>
      <c r="N18" s="74"/>
    </row>
    <row r="19" spans="13:14">
      <c r="M19" s="74"/>
      <c r="N19" s="74"/>
    </row>
    <row r="20" spans="13:14">
      <c r="M20" s="74"/>
      <c r="N20" s="74"/>
    </row>
    <row r="21" spans="13:14">
      <c r="M21" s="74"/>
      <c r="N21" s="74"/>
    </row>
    <row r="22" spans="13:14">
      <c r="M22" s="74"/>
      <c r="N22" s="74"/>
    </row>
    <row r="23" spans="13:14">
      <c r="M23" s="74"/>
      <c r="N23" s="74"/>
    </row>
    <row r="24" spans="13:14">
      <c r="M24" s="74"/>
      <c r="N24" s="74"/>
    </row>
    <row r="25" spans="13:14">
      <c r="M25" s="74"/>
      <c r="N25" s="74"/>
    </row>
    <row r="26" ht="14.25" spans="1:15">
      <c r="A26" s="29"/>
      <c r="B26" s="29"/>
      <c r="C26" s="29"/>
      <c r="D26" s="29"/>
      <c r="E26" s="29"/>
      <c r="F26" s="30"/>
      <c r="G26" s="29"/>
      <c r="H26" s="31"/>
      <c r="I26" s="30"/>
      <c r="J26" s="29"/>
      <c r="K26" s="29"/>
      <c r="L26" s="29"/>
      <c r="M26" s="83"/>
      <c r="N26" s="83"/>
      <c r="O26" s="29"/>
    </row>
    <row r="27" ht="14.25" spans="12:15">
      <c r="L27" s="84" t="s">
        <v>76</v>
      </c>
      <c r="M27">
        <v>15.4</v>
      </c>
      <c r="N27" s="74">
        <v>-4.4</v>
      </c>
      <c r="O27">
        <v>105230</v>
      </c>
    </row>
    <row r="28" spans="13:14">
      <c r="M28" s="74"/>
      <c r="N28" s="74"/>
    </row>
    <row r="29" spans="11:14">
      <c r="K29" s="82"/>
      <c r="M29" s="22"/>
      <c r="N29" s="74"/>
    </row>
    <row r="30" customHeight="1" spans="13:13">
      <c r="M30" s="75"/>
    </row>
    <row r="31" spans="14:15">
      <c r="N31" s="22"/>
      <c r="O31" s="22"/>
    </row>
    <row r="32" customHeight="1" spans="12:15">
      <c r="L32" s="22"/>
      <c r="N32" s="75"/>
      <c r="O32" s="19"/>
    </row>
    <row r="33" customHeight="1" spans="12:15">
      <c r="L33" s="75"/>
      <c r="O33" s="75"/>
    </row>
    <row r="34" ht="14.25" spans="3:15">
      <c r="C34" s="32" t="s">
        <v>77</v>
      </c>
      <c r="D34" s="33"/>
      <c r="F34" s="34" t="s">
        <v>78</v>
      </c>
      <c r="G34" s="35"/>
      <c r="H34" s="35" t="s">
        <v>79</v>
      </c>
      <c r="I34" s="85" t="s">
        <v>80</v>
      </c>
      <c r="K34" s="19"/>
      <c r="L34"/>
      <c r="O34" s="22"/>
    </row>
    <row r="35" spans="3:15">
      <c r="C35" s="36" t="s">
        <v>81</v>
      </c>
      <c r="D35" s="37" t="s">
        <v>141</v>
      </c>
      <c r="F35" s="38" t="s">
        <v>103</v>
      </c>
      <c r="G35" s="39">
        <v>3</v>
      </c>
      <c r="H35" s="40">
        <v>1</v>
      </c>
      <c r="I35" s="86">
        <v>2</v>
      </c>
      <c r="K35" s="19"/>
      <c r="L35"/>
      <c r="N35" s="1"/>
      <c r="O35" s="25"/>
    </row>
    <row r="36" spans="3:14">
      <c r="C36" s="41" t="s">
        <v>83</v>
      </c>
      <c r="D36" s="42">
        <v>5</v>
      </c>
      <c r="F36" s="43" t="s">
        <v>68</v>
      </c>
      <c r="G36" s="44">
        <v>1</v>
      </c>
      <c r="H36" s="45">
        <v>1</v>
      </c>
      <c r="I36" s="87"/>
      <c r="N36" s="73"/>
    </row>
    <row r="37" spans="3:15">
      <c r="C37" s="41" t="s">
        <v>84</v>
      </c>
      <c r="D37" s="42">
        <v>6</v>
      </c>
      <c r="F37" s="46" t="s">
        <v>112</v>
      </c>
      <c r="G37" s="44">
        <v>1</v>
      </c>
      <c r="H37" s="45">
        <v>1</v>
      </c>
      <c r="I37" s="87"/>
      <c r="K37" s="24"/>
      <c r="L37"/>
      <c r="N37" s="74"/>
      <c r="O37" s="25"/>
    </row>
    <row r="38" spans="3:15">
      <c r="C38" s="41" t="s">
        <v>85</v>
      </c>
      <c r="D38" s="42">
        <v>11</v>
      </c>
      <c r="F38" s="46" t="s">
        <v>115</v>
      </c>
      <c r="G38" s="44">
        <v>1</v>
      </c>
      <c r="H38" s="45"/>
      <c r="I38" s="87">
        <v>1</v>
      </c>
      <c r="N38" s="74"/>
      <c r="O38" s="25"/>
    </row>
    <row r="39" spans="3:15">
      <c r="C39" s="41" t="s">
        <v>86</v>
      </c>
      <c r="D39" s="42">
        <v>9</v>
      </c>
      <c r="F39" s="47" t="s">
        <v>120</v>
      </c>
      <c r="G39" s="48">
        <v>2</v>
      </c>
      <c r="H39" s="45">
        <v>1</v>
      </c>
      <c r="I39" s="87">
        <v>1</v>
      </c>
      <c r="N39" s="12"/>
      <c r="O39" s="19"/>
    </row>
    <row r="40" spans="3:14">
      <c r="C40" s="41" t="s">
        <v>87</v>
      </c>
      <c r="D40" s="49">
        <v>2</v>
      </c>
      <c r="F40" s="50" t="s">
        <v>129</v>
      </c>
      <c r="G40" s="48">
        <v>1</v>
      </c>
      <c r="H40" s="45">
        <v>1</v>
      </c>
      <c r="I40" s="87"/>
      <c r="N40" s="74"/>
    </row>
    <row r="41" spans="3:14">
      <c r="C41" s="41" t="s">
        <v>88</v>
      </c>
      <c r="D41" s="42">
        <v>0</v>
      </c>
      <c r="F41" s="51" t="s">
        <v>135</v>
      </c>
      <c r="G41" s="48">
        <v>1</v>
      </c>
      <c r="H41" s="45"/>
      <c r="I41" s="87">
        <v>1</v>
      </c>
      <c r="N41" s="74"/>
    </row>
    <row r="42" spans="3:14">
      <c r="C42" s="52" t="s">
        <v>89</v>
      </c>
      <c r="D42" s="53">
        <v>0</v>
      </c>
      <c r="F42" s="51" t="s">
        <v>138</v>
      </c>
      <c r="G42" s="48">
        <v>1</v>
      </c>
      <c r="H42" s="45"/>
      <c r="I42" s="87">
        <v>1</v>
      </c>
      <c r="K42" s="19"/>
      <c r="L42" s="28"/>
      <c r="N42" s="76"/>
    </row>
    <row r="43" spans="3:14">
      <c r="C43" s="41" t="s">
        <v>90</v>
      </c>
      <c r="D43" s="54">
        <f t="shared" ref="D43:D46" si="0">SUM(D38:D42)</f>
        <v>22</v>
      </c>
      <c r="F43" s="51"/>
      <c r="G43" s="48"/>
      <c r="H43" s="45"/>
      <c r="I43" s="87"/>
      <c r="L43" s="28"/>
      <c r="N43" s="76"/>
    </row>
    <row r="44" spans="3:14">
      <c r="C44" s="41" t="s">
        <v>91</v>
      </c>
      <c r="D44" s="49">
        <v>0</v>
      </c>
      <c r="F44" s="51"/>
      <c r="G44" s="48"/>
      <c r="H44" s="45"/>
      <c r="I44" s="87"/>
      <c r="L44" s="28"/>
      <c r="N44" s="74"/>
    </row>
    <row r="45" spans="3:14">
      <c r="C45" s="41" t="s">
        <v>92</v>
      </c>
      <c r="D45" s="54">
        <f t="shared" si="0"/>
        <v>24</v>
      </c>
      <c r="F45" s="55"/>
      <c r="G45" s="56"/>
      <c r="H45" s="40"/>
      <c r="I45" s="88"/>
      <c r="N45" s="74"/>
    </row>
    <row r="46" spans="3:9">
      <c r="C46" s="41" t="s">
        <v>15</v>
      </c>
      <c r="D46" s="54">
        <f t="shared" si="0"/>
        <v>46</v>
      </c>
      <c r="F46" s="51"/>
      <c r="G46" s="48"/>
      <c r="H46" s="45"/>
      <c r="I46" s="87"/>
    </row>
    <row r="47" spans="3:9">
      <c r="C47" s="41" t="s">
        <v>16</v>
      </c>
      <c r="D47" s="57">
        <f>AVERAGE(D45:D46)</f>
        <v>35</v>
      </c>
      <c r="F47" s="51"/>
      <c r="G47" s="48"/>
      <c r="H47" s="45"/>
      <c r="I47" s="87"/>
    </row>
    <row r="48" spans="3:9">
      <c r="C48" s="41" t="s">
        <v>93</v>
      </c>
      <c r="D48" s="42">
        <v>5</v>
      </c>
      <c r="F48" s="51"/>
      <c r="G48" s="48"/>
      <c r="H48" s="45"/>
      <c r="I48" s="87"/>
    </row>
    <row r="49" spans="3:9">
      <c r="C49" s="41" t="s">
        <v>94</v>
      </c>
      <c r="D49" s="42">
        <v>1</v>
      </c>
      <c r="F49" s="51"/>
      <c r="G49" s="48"/>
      <c r="H49" s="45"/>
      <c r="I49" s="87"/>
    </row>
    <row r="50" spans="3:9">
      <c r="C50" s="41" t="s">
        <v>95</v>
      </c>
      <c r="D50" s="58">
        <v>2.8</v>
      </c>
      <c r="F50" s="51"/>
      <c r="G50" s="48"/>
      <c r="H50" s="45"/>
      <c r="I50" s="87"/>
    </row>
    <row r="51" ht="14.25" spans="3:9">
      <c r="C51" s="59" t="s">
        <v>14</v>
      </c>
      <c r="D51" s="60">
        <v>0.667</v>
      </c>
      <c r="F51" s="51"/>
      <c r="G51" s="48"/>
      <c r="H51" s="45"/>
      <c r="I51" s="87"/>
    </row>
    <row r="52" spans="6:9">
      <c r="F52" s="51"/>
      <c r="G52" s="48"/>
      <c r="H52" s="45"/>
      <c r="I52" s="87"/>
    </row>
    <row r="53" ht="14.25" spans="6:9">
      <c r="F53" s="61"/>
      <c r="G53" s="62"/>
      <c r="H53" s="63"/>
      <c r="I53" s="89"/>
    </row>
    <row r="54" ht="14.25" spans="6:9">
      <c r="F54" s="64" t="s">
        <v>76</v>
      </c>
      <c r="G54" s="65">
        <f t="shared" ref="G54:I54" si="1">SUM(G35:G53)</f>
        <v>11</v>
      </c>
      <c r="H54" s="65">
        <f t="shared" si="1"/>
        <v>5</v>
      </c>
      <c r="I54" s="64">
        <f t="shared" si="1"/>
        <v>6</v>
      </c>
    </row>
    <row r="57" ht="14.25" spans="6:10">
      <c r="F57" s="66" t="s">
        <v>96</v>
      </c>
      <c r="G57" s="35"/>
      <c r="H57" s="35" t="s">
        <v>79</v>
      </c>
      <c r="I57" s="90" t="s">
        <v>80</v>
      </c>
      <c r="J57" s="91" t="s">
        <v>97</v>
      </c>
    </row>
    <row r="58" spans="6:10">
      <c r="F58" s="55" t="s">
        <v>98</v>
      </c>
      <c r="G58" s="56">
        <v>0</v>
      </c>
      <c r="H58" s="40">
        <v>0</v>
      </c>
      <c r="I58" s="92">
        <v>0</v>
      </c>
      <c r="J58" s="93">
        <v>0</v>
      </c>
    </row>
    <row r="59" spans="6:10">
      <c r="F59" s="51" t="s">
        <v>99</v>
      </c>
      <c r="G59" s="48">
        <v>0</v>
      </c>
      <c r="H59" s="48">
        <v>0</v>
      </c>
      <c r="I59" s="94">
        <v>0</v>
      </c>
      <c r="J59" s="95">
        <v>0</v>
      </c>
    </row>
    <row r="60" spans="6:10">
      <c r="F60" s="51" t="s">
        <v>100</v>
      </c>
      <c r="G60" s="48">
        <v>0</v>
      </c>
      <c r="H60" s="48">
        <v>0</v>
      </c>
      <c r="I60" s="94">
        <v>0</v>
      </c>
      <c r="J60" s="95">
        <v>0</v>
      </c>
    </row>
    <row r="61" spans="6:10">
      <c r="F61" s="51" t="s">
        <v>101</v>
      </c>
      <c r="G61" s="48">
        <v>0</v>
      </c>
      <c r="H61" s="48">
        <v>0</v>
      </c>
      <c r="I61" s="94">
        <v>0</v>
      </c>
      <c r="J61" s="95">
        <v>0</v>
      </c>
    </row>
    <row r="62" ht="14.25" spans="6:10">
      <c r="F62" s="67" t="s">
        <v>102</v>
      </c>
      <c r="G62" s="68">
        <v>0</v>
      </c>
      <c r="H62" s="68">
        <v>0</v>
      </c>
      <c r="I62" s="96">
        <v>0</v>
      </c>
      <c r="J62" s="97">
        <v>0</v>
      </c>
    </row>
    <row r="63" ht="14.25" spans="6:10">
      <c r="F63" s="69" t="s">
        <v>76</v>
      </c>
      <c r="G63" s="70"/>
      <c r="H63" s="48"/>
      <c r="I63" s="94"/>
      <c r="J63" s="98">
        <f>SUM(J58:J62)</f>
        <v>0</v>
      </c>
    </row>
  </sheetData>
  <mergeCells count="3">
    <mergeCell ref="C34:D34"/>
    <mergeCell ref="F34:G34"/>
    <mergeCell ref="F57:G57"/>
  </mergeCells>
  <pageMargins left="0.698611111111111" right="0.698611111111111" top="0.75" bottom="0.75" header="0.3" footer="0.3"/>
  <pageSetup paperSize="9" firstPageNumber="4294963191" orientation="portrait" useFirstPageNumber="1" horizontalDpi="12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27"/>
  <sheetViews>
    <sheetView zoomScale="85" zoomScaleNormal="85" topLeftCell="A232" workbookViewId="0">
      <selection activeCell="V254" sqref="V254"/>
    </sheetView>
  </sheetViews>
  <sheetFormatPr defaultColWidth="8.875" defaultRowHeight="13.5"/>
  <cols>
    <col min="1" max="1" width="8.875" style="11"/>
  </cols>
  <sheetData>
    <row r="1" spans="1:1">
      <c r="A1" s="11" t="s">
        <v>142</v>
      </c>
    </row>
    <row r="2" spans="1:1">
      <c r="A2" s="11">
        <v>1</v>
      </c>
    </row>
    <row r="30" spans="1:1">
      <c r="A30" s="11">
        <v>2</v>
      </c>
    </row>
    <row r="58" spans="1:1">
      <c r="A58" s="11">
        <v>3</v>
      </c>
    </row>
    <row r="85" spans="19:19">
      <c r="S85" t="s">
        <v>143</v>
      </c>
    </row>
    <row r="87" spans="1:1">
      <c r="A87" s="11">
        <v>4</v>
      </c>
    </row>
    <row r="115" spans="1:1">
      <c r="A115" s="11">
        <v>5</v>
      </c>
    </row>
    <row r="143" spans="1:1">
      <c r="A143" s="11">
        <v>6</v>
      </c>
    </row>
    <row r="171" spans="1:1">
      <c r="A171" s="11">
        <v>7</v>
      </c>
    </row>
    <row r="199" spans="1:1">
      <c r="A199" s="11">
        <v>8</v>
      </c>
    </row>
    <row r="227" spans="1:1">
      <c r="A227" s="11">
        <v>9</v>
      </c>
    </row>
  </sheetData>
  <pageMargins left="0.75" right="0.75" top="1" bottom="1" header="0.511111111111111" footer="0.511111111111111"/>
  <pageSetup paperSize="9" firstPageNumber="4294963191" orientation="portrait" useFirstPageNumber="1"/>
  <headerFooter alignWithMargins="0"/>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82"/>
  <sheetViews>
    <sheetView topLeftCell="A271" workbookViewId="0">
      <selection activeCell="A280" sqref="A280"/>
    </sheetView>
  </sheetViews>
  <sheetFormatPr defaultColWidth="9" defaultRowHeight="13.5"/>
  <cols>
    <col min="1" max="1" width="9" style="11"/>
  </cols>
  <sheetData>
    <row r="1" spans="1:1">
      <c r="A1" s="11" t="s">
        <v>144</v>
      </c>
    </row>
    <row r="2" spans="1:1">
      <c r="A2" s="11">
        <v>1</v>
      </c>
    </row>
    <row r="30" spans="1:1">
      <c r="A30" s="11">
        <v>2</v>
      </c>
    </row>
    <row r="58" spans="1:1">
      <c r="A58" s="11">
        <v>3</v>
      </c>
    </row>
    <row r="86" spans="1:1">
      <c r="A86" s="11">
        <v>4</v>
      </c>
    </row>
    <row r="114" spans="1:1">
      <c r="A114" s="11">
        <v>5</v>
      </c>
    </row>
    <row r="142" spans="1:1">
      <c r="A142" s="11">
        <v>6</v>
      </c>
    </row>
    <row r="170" spans="1:1">
      <c r="A170" s="11">
        <v>7</v>
      </c>
    </row>
    <row r="198" spans="1:1">
      <c r="A198" s="11">
        <v>8</v>
      </c>
    </row>
    <row r="226" spans="1:1">
      <c r="A226" s="11">
        <v>9</v>
      </c>
    </row>
    <row r="254" spans="1:1">
      <c r="A254" s="11">
        <v>10</v>
      </c>
    </row>
    <row r="282" spans="1:1">
      <c r="A282" s="11">
        <v>11</v>
      </c>
    </row>
  </sheetData>
  <pageMargins left="0.75" right="0.75" top="1" bottom="1" header="0.5" footer="0.5"/>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0"/>
  <sheetViews>
    <sheetView topLeftCell="A7" workbookViewId="0">
      <selection activeCell="C32" sqref="C32"/>
    </sheetView>
  </sheetViews>
  <sheetFormatPr defaultColWidth="8.875" defaultRowHeight="13.5"/>
  <cols>
    <col min="2" max="2" width="4.375" style="1" customWidth="1"/>
    <col min="3" max="3" width="10.125" customWidth="1"/>
  </cols>
  <sheetData>
    <row r="1" spans="1:9">
      <c r="A1" s="2" t="s">
        <v>145</v>
      </c>
      <c r="B1" s="3"/>
      <c r="C1" s="4"/>
      <c r="D1" s="4"/>
      <c r="E1" s="4"/>
      <c r="F1" s="4"/>
      <c r="G1" s="4"/>
      <c r="H1" s="4"/>
      <c r="I1" s="10"/>
    </row>
    <row r="2" ht="14.25" spans="1:9">
      <c r="A2" s="5" t="s">
        <v>146</v>
      </c>
      <c r="B2" s="6"/>
      <c r="C2" s="7"/>
      <c r="D2" s="7"/>
      <c r="E2" s="7"/>
      <c r="F2" s="7"/>
      <c r="G2" s="7"/>
      <c r="H2" s="7"/>
      <c r="I2" s="10"/>
    </row>
    <row r="3" ht="14.25" spans="1:4">
      <c r="A3" s="8" t="s">
        <v>147</v>
      </c>
      <c r="D3" s="8"/>
    </row>
    <row r="7" spans="1:2">
      <c r="A7" t="s">
        <v>148</v>
      </c>
      <c r="B7" s="9" t="s">
        <v>142</v>
      </c>
    </row>
    <row r="8" spans="2:3">
      <c r="B8" s="1">
        <v>1</v>
      </c>
      <c r="C8" t="s">
        <v>149</v>
      </c>
    </row>
    <row r="9" spans="3:3">
      <c r="C9" t="s">
        <v>150</v>
      </c>
    </row>
    <row r="11" spans="2:4">
      <c r="B11" s="1">
        <v>2</v>
      </c>
      <c r="C11" t="s">
        <v>151</v>
      </c>
      <c r="D11" t="s">
        <v>152</v>
      </c>
    </row>
    <row r="12" spans="3:3">
      <c r="C12" t="s">
        <v>153</v>
      </c>
    </row>
    <row r="14" spans="2:3">
      <c r="B14" s="1">
        <v>3</v>
      </c>
      <c r="C14" t="s">
        <v>154</v>
      </c>
    </row>
    <row r="15" spans="3:3">
      <c r="C15" t="s">
        <v>155</v>
      </c>
    </row>
    <row r="17" spans="2:3">
      <c r="B17" s="1">
        <v>4</v>
      </c>
      <c r="C17" t="s">
        <v>156</v>
      </c>
    </row>
    <row r="18" spans="3:3">
      <c r="C18" t="s">
        <v>157</v>
      </c>
    </row>
    <row r="20" spans="2:3">
      <c r="B20" s="1">
        <v>5</v>
      </c>
      <c r="C20" t="s">
        <v>158</v>
      </c>
    </row>
    <row r="22" spans="2:3">
      <c r="B22" s="1">
        <v>6</v>
      </c>
      <c r="C22" t="s">
        <v>159</v>
      </c>
    </row>
    <row r="24" spans="2:3">
      <c r="B24" s="1">
        <v>7</v>
      </c>
      <c r="C24" t="s">
        <v>160</v>
      </c>
    </row>
    <row r="26" spans="2:3">
      <c r="B26" s="1">
        <v>8</v>
      </c>
      <c r="C26" t="s">
        <v>161</v>
      </c>
    </row>
    <row r="28" spans="2:3">
      <c r="B28" s="1">
        <v>9</v>
      </c>
      <c r="C28" t="s">
        <v>162</v>
      </c>
    </row>
    <row r="30" spans="1:3">
      <c r="A30" t="s">
        <v>163</v>
      </c>
      <c r="C30" t="s">
        <v>164</v>
      </c>
    </row>
  </sheetData>
  <pageMargins left="0.75" right="0.75" top="1" bottom="1" header="0.511111111111111" footer="0.511111111111111"/>
  <pageSetup paperSize="9" firstPageNumber="4294963191" orientation="portrait"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abSelected="1" topLeftCell="A13" workbookViewId="0">
      <selection activeCell="Q31" sqref="Q31"/>
    </sheetView>
  </sheetViews>
  <sheetFormatPr defaultColWidth="8.875" defaultRowHeight="13.5"/>
  <cols>
    <col min="2" max="2" width="4.375" style="1" customWidth="1"/>
    <col min="3" max="3" width="10.125" customWidth="1"/>
  </cols>
  <sheetData>
    <row r="1" spans="1:9">
      <c r="A1" s="2" t="s">
        <v>145</v>
      </c>
      <c r="B1" s="3"/>
      <c r="C1" s="4"/>
      <c r="D1" s="4"/>
      <c r="E1" s="4"/>
      <c r="F1" s="4"/>
      <c r="G1" s="4"/>
      <c r="H1" s="4"/>
      <c r="I1" s="10"/>
    </row>
    <row r="2" ht="14.25" spans="1:9">
      <c r="A2" s="5" t="s">
        <v>146</v>
      </c>
      <c r="B2" s="6"/>
      <c r="C2" s="7"/>
      <c r="D2" s="7"/>
      <c r="E2" s="7"/>
      <c r="F2" s="7"/>
      <c r="G2" s="7"/>
      <c r="H2" s="7"/>
      <c r="I2" s="10"/>
    </row>
    <row r="3" ht="14.25" spans="1:4">
      <c r="A3" s="8" t="s">
        <v>147</v>
      </c>
      <c r="D3" s="8"/>
    </row>
    <row r="7" spans="1:2">
      <c r="A7" t="s">
        <v>148</v>
      </c>
      <c r="B7" s="9" t="s">
        <v>142</v>
      </c>
    </row>
    <row r="8" spans="2:3">
      <c r="B8" s="1">
        <v>1</v>
      </c>
      <c r="C8" t="s">
        <v>165</v>
      </c>
    </row>
    <row r="10" spans="2:3">
      <c r="B10" s="1">
        <v>2</v>
      </c>
      <c r="C10" t="s">
        <v>166</v>
      </c>
    </row>
    <row r="12" spans="2:3">
      <c r="B12" s="1">
        <v>3</v>
      </c>
      <c r="C12" t="s">
        <v>167</v>
      </c>
    </row>
    <row r="14" spans="2:3">
      <c r="B14" s="1">
        <v>4</v>
      </c>
      <c r="C14" t="s">
        <v>168</v>
      </c>
    </row>
    <row r="15" spans="3:3">
      <c r="C15" t="s">
        <v>169</v>
      </c>
    </row>
    <row r="17" spans="2:3">
      <c r="B17" s="1">
        <v>5</v>
      </c>
      <c r="C17" t="s">
        <v>170</v>
      </c>
    </row>
    <row r="19" spans="2:3">
      <c r="B19" s="1">
        <v>6</v>
      </c>
      <c r="C19" t="s">
        <v>171</v>
      </c>
    </row>
    <row r="21" spans="2:3">
      <c r="B21" s="1">
        <v>7</v>
      </c>
      <c r="C21" t="s">
        <v>172</v>
      </c>
    </row>
    <row r="23" spans="2:4">
      <c r="B23" s="1">
        <v>8</v>
      </c>
      <c r="C23" t="s">
        <v>173</v>
      </c>
      <c r="D23" t="s">
        <v>174</v>
      </c>
    </row>
    <row r="25" spans="2:3">
      <c r="B25" s="1">
        <v>9</v>
      </c>
      <c r="C25" t="s">
        <v>175</v>
      </c>
    </row>
    <row r="27" spans="2:3">
      <c r="B27" s="1">
        <v>10</v>
      </c>
      <c r="C27" t="s">
        <v>176</v>
      </c>
    </row>
    <row r="28" spans="3:3">
      <c r="C28" t="s">
        <v>177</v>
      </c>
    </row>
    <row r="30" spans="2:3">
      <c r="B30" s="1">
        <v>11</v>
      </c>
      <c r="C30" t="s">
        <v>178</v>
      </c>
    </row>
    <row r="31" spans="1:1">
      <c r="A31" t="s">
        <v>163</v>
      </c>
    </row>
  </sheetData>
  <pageMargins left="0.75" right="0.75" top="1" bottom="1" header="0.511111111111111" footer="0.511111111111111"/>
  <pageSetup paperSize="9" firstPageNumber="4294963191" orientation="portrait" useFirstPageNumber="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ルール＆合計</vt:lpstr>
      <vt:lpstr>2022年11月</vt:lpstr>
      <vt:lpstr>2022年12月</vt:lpstr>
      <vt:lpstr>画像11月</vt:lpstr>
      <vt:lpstr>画像12月</vt:lpstr>
      <vt:lpstr>気づき(11月）</vt:lpstr>
      <vt:lpstr>気づき(12月)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user</cp:lastModifiedBy>
  <dcterms:created xsi:type="dcterms:W3CDTF">2013-10-09T23:04:00Z</dcterms:created>
  <cp:lastPrinted>2411-12-30T00:00:00Z</cp:lastPrinted>
  <dcterms:modified xsi:type="dcterms:W3CDTF">2022-12-25T11:40:54Z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1041-10.8.2.6694</vt:lpwstr>
  </property>
</Properties>
</file>