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<sst xmlns="http://schemas.openxmlformats.org/spreadsheetml/2006/main" count="49" uniqueCount="38">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</sst>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17" sqref="F17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 t="str">
        <f t="shared" si="14"/>
        <v/>
      </c>
      <c r="N17" s="45" t="str">
        <f t="shared" si="15"/>
        <v/>
      </c>
      <c r="O17" s="46" t="str">
        <f t="shared" si="16"/>
        <v/>
      </c>
      <c r="P17" s="40"/>
      <c r="Q17" s="40"/>
      <c r="R17" s="40"/>
    </row>
    <row r="18" spans="1:18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11"/>
        <v/>
      </c>
      <c r="K18" s="45" t="str">
        <f t="shared" si="12"/>
        <v/>
      </c>
      <c r="L18" s="46" t="str">
        <f t="shared" si="13"/>
        <v/>
      </c>
      <c r="M18" s="44" t="str">
        <f t="shared" si="14"/>
        <v/>
      </c>
      <c r="N18" s="45" t="str">
        <f t="shared" si="15"/>
        <v/>
      </c>
      <c r="O18" s="46" t="str">
        <f t="shared" si="16"/>
        <v/>
      </c>
      <c r="P18" s="40"/>
      <c r="Q18" s="40"/>
      <c r="R18" s="40"/>
    </row>
    <row r="19" spans="1:18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11"/>
        <v/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4</v>
      </c>
      <c r="E59" s="7">
        <f>COUNTIF(E9:E58,1.5)</f>
        <v>4</v>
      </c>
      <c r="F59" s="8">
        <f>COUNTIF(F9:F58,2)</f>
        <v>4</v>
      </c>
      <c r="G59" s="70">
        <f>M59+G8</f>
        <v>102811.97483075433</v>
      </c>
      <c r="H59" s="71">
        <f>N59+H8</f>
        <v>105572.81429245741</v>
      </c>
      <c r="I59" s="72">
        <f>O59+I8</f>
        <v>111766.17754786575</v>
      </c>
      <c r="J59" s="67" t="s">
        <v>33</v>
      </c>
      <c r="K59" s="68">
        <f>B58-B9</f>
        <v>-44847</v>
      </c>
      <c r="L59" s="69" t="s">
        <v>34</v>
      </c>
      <c r="M59" s="81">
        <f>SUM(M9:M58)</f>
        <v>2811.9748307543368</v>
      </c>
      <c r="N59" s="82">
        <f>SUM(N9:N58)</f>
        <v>5572.8142924574013</v>
      </c>
      <c r="O59" s="83">
        <f>SUM(O9:O58)</f>
        <v>11766.177547865756</v>
      </c>
    </row>
    <row r="60" spans="1:15" ht="18.5" thickBot="1">
      <c r="A60" s="9"/>
      <c r="B60" s="86" t="s">
        <v>6</v>
      </c>
      <c r="C60" s="87"/>
      <c r="D60" s="7">
        <f>COUNTIF(D9:D58,-1)</f>
        <v>4</v>
      </c>
      <c r="E60" s="7">
        <f>COUNTIF(E9:E58,-1)</f>
        <v>4</v>
      </c>
      <c r="F60" s="8">
        <f>COUNTIF(F9:F58,-1)</f>
        <v>4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1.0281197483075433</v>
      </c>
      <c r="H61" s="77">
        <f t="shared" ref="H61" si="21">H59/H8</f>
        <v>1.055728142924574</v>
      </c>
      <c r="I61" s="78">
        <f>I59/I8</f>
        <v>1.1176617754786575</v>
      </c>
      <c r="J61" s="65">
        <f>(G61-100%)*30/K59</f>
        <v>-1.8810454416712336E-5</v>
      </c>
      <c r="K61" s="65">
        <f>(H61-100%)*30/K59</f>
        <v>-3.7278843350440804E-5</v>
      </c>
      <c r="L61" s="66">
        <f>(I61-100%)*30/K59</f>
        <v>-7.8708793550510086E-5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</v>
      </c>
      <c r="E62" s="74">
        <f t="shared" si="22"/>
        <v>0.5</v>
      </c>
      <c r="F62" s="75">
        <f>F59/(F59+F60+F61)</f>
        <v>0.5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82"/>
  <sheetViews>
    <sheetView topLeftCell="A292" zoomScale="80" zoomScaleNormal="80" workbookViewId="0">
      <selection activeCell="A283" sqref="A28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B35" sqref="B35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2023-04-24T17:04:07Z</dcterms:modified>
</cp:coreProperties>
</file>