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ruh\Documents\"/>
    </mc:Choice>
  </mc:AlternateContent>
  <xr:revisionPtr revIDLastSave="0" documentId="13_ncr:1_{E8C642BE-091D-46D6-A8CA-A3D493F9E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ルール＆合計" sheetId="1" r:id="rId1"/>
    <sheet name="2023年7月" sheetId="6" r:id="rId2"/>
    <sheet name="2023年8月" sheetId="10" r:id="rId3"/>
    <sheet name="画像" sheetId="7" r:id="rId4"/>
    <sheet name="気づき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G49" i="6"/>
  <c r="H49" i="6"/>
  <c r="I49" i="6"/>
  <c r="J58" i="6"/>
  <c r="G54" i="10"/>
  <c r="H54" i="10"/>
  <c r="I54" i="10"/>
  <c r="J63" i="10"/>
  <c r="D8" i="1"/>
  <c r="G8" i="1"/>
  <c r="G17" i="1" s="1"/>
  <c r="I8" i="1"/>
  <c r="J8" i="1"/>
  <c r="J17" i="1" s="1"/>
  <c r="L8" i="1"/>
  <c r="L17" i="1" s="1"/>
  <c r="D9" i="1"/>
  <c r="G9" i="1"/>
  <c r="H9" i="1" s="1"/>
  <c r="I9" i="1"/>
  <c r="J9" i="1"/>
  <c r="K9" i="1" s="1"/>
  <c r="L9" i="1"/>
  <c r="D10" i="1"/>
  <c r="G10" i="1"/>
  <c r="H10" i="1" s="1"/>
  <c r="I10" i="1"/>
  <c r="J10" i="1"/>
  <c r="K10" i="1"/>
  <c r="L10" i="1"/>
  <c r="D11" i="1"/>
  <c r="G11" i="1"/>
  <c r="H11" i="1"/>
  <c r="I11" i="1"/>
  <c r="J11" i="1"/>
  <c r="K11" i="1"/>
  <c r="L11" i="1"/>
  <c r="D12" i="1"/>
  <c r="G12" i="1"/>
  <c r="H12" i="1"/>
  <c r="I12" i="1"/>
  <c r="K12" i="1" s="1"/>
  <c r="J12" i="1"/>
  <c r="L12" i="1"/>
  <c r="D13" i="1"/>
  <c r="G13" i="1"/>
  <c r="H13" i="1"/>
  <c r="I13" i="1"/>
  <c r="K13" i="1"/>
  <c r="J13" i="1"/>
  <c r="L13" i="1"/>
  <c r="D14" i="1"/>
  <c r="G14" i="1"/>
  <c r="H14" i="1" s="1"/>
  <c r="I14" i="1"/>
  <c r="J14" i="1"/>
  <c r="K14" i="1"/>
  <c r="L14" i="1"/>
  <c r="D15" i="1"/>
  <c r="G15" i="1"/>
  <c r="H15" i="1"/>
  <c r="I15" i="1"/>
  <c r="J15" i="1"/>
  <c r="K15" i="1"/>
  <c r="L15" i="1"/>
  <c r="D16" i="1"/>
  <c r="G16" i="1"/>
  <c r="H16" i="1"/>
  <c r="I16" i="1"/>
  <c r="K16" i="1" s="1"/>
  <c r="J16" i="1"/>
  <c r="L16" i="1"/>
  <c r="B17" i="1"/>
  <c r="C17" i="1"/>
  <c r="E17" i="1"/>
  <c r="F17" i="1"/>
  <c r="H8" i="1" l="1"/>
  <c r="H17" i="1" s="1"/>
  <c r="K8" i="1"/>
  <c r="K17" i="1" s="1"/>
  <c r="I17" i="1"/>
  <c r="D17" i="1"/>
  <c r="G3" i="1" s="1"/>
</calcChain>
</file>

<file path=xl/sharedStrings.xml><?xml version="1.0" encoding="utf-8"?>
<sst xmlns="http://schemas.openxmlformats.org/spreadsheetml/2006/main" count="245" uniqueCount="121">
  <si>
    <t>※入力</t>
  </si>
  <si>
    <t>初期資金</t>
  </si>
  <si>
    <t>スタート日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</si>
  <si>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</si>
  <si>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</si>
  <si>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</si>
  <si>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</si>
  <si>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</si>
  <si>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</si>
  <si>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</si>
  <si>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</si>
  <si>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</si>
  <si>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</si>
  <si>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</si>
  <si>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</si>
  <si>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</si>
  <si>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</si>
  <si>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</si>
  <si>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2014年　　合計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</si>
  <si>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</si>
  <si>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</si>
  <si>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</si>
  <si>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</si>
  <si>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</si>
  <si>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</si>
  <si>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</si>
  <si>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</si>
  <si>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</si>
  <si>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</si>
  <si>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</si>
  <si>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</si>
  <si>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</si>
  <si>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</si>
  <si>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</si>
  <si>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</si>
  <si>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</si>
  <si>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</si>
  <si>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1万通貨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</si>
  <si>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</si>
  <si>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</si>
  <si>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</si>
  <si>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</si>
  <si>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</si>
  <si>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</si>
  <si>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</si>
  <si>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</si>
  <si>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</si>
  <si>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</si>
  <si>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</si>
  <si>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</si>
  <si>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</si>
  <si>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</si>
  <si>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</si>
  <si>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</si>
  <si>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</si>
  <si>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</si>
  <si>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</si>
  <si>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</si>
  <si>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</si>
  <si>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</si>
  <si>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</si>
  <si>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</si>
  <si>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</si>
  <si>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</si>
  <si>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</si>
  <si>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</si>
  <si>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</si>
  <si>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</si>
  <si>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</si>
  <si>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現在資金</t>
    <phoneticPr fontId="13"/>
  </si>
  <si>
    <t>売り</t>
    <rPh sb="0" eb="1">
      <t>ウ</t>
    </rPh>
    <phoneticPr fontId="13"/>
  </si>
  <si>
    <t>2023.07.0714：28</t>
    <phoneticPr fontId="13"/>
  </si>
  <si>
    <t>2023.07.0718：38</t>
    <phoneticPr fontId="13"/>
  </si>
  <si>
    <t>4Ｈ足</t>
    <rPh sb="2" eb="3">
      <t>アシ</t>
    </rPh>
    <phoneticPr fontId="13"/>
  </si>
  <si>
    <t>USD/JPY</t>
    <phoneticPr fontId="13"/>
  </si>
  <si>
    <t>買い</t>
    <rPh sb="0" eb="1">
      <t>カ</t>
    </rPh>
    <phoneticPr fontId="13"/>
  </si>
  <si>
    <t>1万通過</t>
    <rPh sb="1" eb="2">
      <t>マン</t>
    </rPh>
    <rPh sb="2" eb="4">
      <t>ツウカ</t>
    </rPh>
    <phoneticPr fontId="13"/>
  </si>
  <si>
    <t>1分足</t>
    <rPh sb="1" eb="2">
      <t>フン</t>
    </rPh>
    <rPh sb="2" eb="3">
      <t>アシ</t>
    </rPh>
    <phoneticPr fontId="13"/>
  </si>
  <si>
    <t>2023.07.12.13.11</t>
    <phoneticPr fontId="13"/>
  </si>
  <si>
    <t>2023.07.1213.19</t>
    <phoneticPr fontId="13"/>
  </si>
  <si>
    <t>ストップ切り上げ</t>
    <phoneticPr fontId="13"/>
  </si>
  <si>
    <t>勝ち</t>
    <rPh sb="0" eb="1">
      <t>カ</t>
    </rPh>
    <phoneticPr fontId="13"/>
  </si>
  <si>
    <t>ＥＢ</t>
    <phoneticPr fontId="13"/>
  </si>
  <si>
    <t>ＰＢ</t>
    <phoneticPr fontId="13"/>
  </si>
  <si>
    <t>2023.07.18　11：48</t>
    <phoneticPr fontId="13"/>
  </si>
  <si>
    <t>2023.07.18　12；05</t>
    <phoneticPr fontId="13"/>
  </si>
  <si>
    <t>買い</t>
    <rPh sb="0" eb="1">
      <t>カ</t>
    </rPh>
    <phoneticPr fontId="13"/>
  </si>
  <si>
    <t>１分足</t>
    <rPh sb="1" eb="2">
      <t>フン</t>
    </rPh>
    <rPh sb="2" eb="3">
      <t>アシ</t>
    </rPh>
    <phoneticPr fontId="13"/>
  </si>
  <si>
    <t>2023.07.19　18：12</t>
    <phoneticPr fontId="13"/>
  </si>
  <si>
    <t>2023.07.19　15：35</t>
    <phoneticPr fontId="13"/>
  </si>
  <si>
    <t>30分足</t>
    <rPh sb="2" eb="3">
      <t>フン</t>
    </rPh>
    <rPh sb="3" eb="4">
      <t>アシ</t>
    </rPh>
    <phoneticPr fontId="13"/>
  </si>
  <si>
    <t>1分足</t>
    <rPh sb="1" eb="2">
      <t>フン</t>
    </rPh>
    <rPh sb="2" eb="3">
      <t>アシ</t>
    </rPh>
    <phoneticPr fontId="13"/>
  </si>
  <si>
    <t>2023.07.28　9：05</t>
    <phoneticPr fontId="13"/>
  </si>
  <si>
    <t>223.07.28　9：12</t>
    <phoneticPr fontId="13"/>
  </si>
  <si>
    <t>ＯＢ</t>
    <phoneticPr fontId="13"/>
  </si>
  <si>
    <t>５分足</t>
    <rPh sb="1" eb="2">
      <t>フン</t>
    </rPh>
    <rPh sb="2" eb="3">
      <t>アシ</t>
    </rPh>
    <phoneticPr fontId="13"/>
  </si>
  <si>
    <t>2023.07.31　21：43</t>
    <phoneticPr fontId="13"/>
  </si>
  <si>
    <t>2023..7.31　22：32</t>
    <phoneticPr fontId="13"/>
  </si>
  <si>
    <t>200切り上げ</t>
    <rPh sb="3" eb="4">
      <t>キ</t>
    </rPh>
    <rPh sb="5" eb="6">
      <t>ア</t>
    </rPh>
    <phoneticPr fontId="13"/>
  </si>
  <si>
    <t>売り</t>
    <rPh sb="0" eb="1">
      <t>ウ</t>
    </rPh>
    <phoneticPr fontId="13"/>
  </si>
  <si>
    <t>１分足</t>
    <rPh sb="1" eb="2">
      <t>フン</t>
    </rPh>
    <rPh sb="2" eb="3">
      <t>アシ</t>
    </rPh>
    <phoneticPr fontId="13"/>
  </si>
  <si>
    <t>2023.07.31　22：52</t>
    <phoneticPr fontId="13"/>
  </si>
  <si>
    <t>2023.07.31　23：31</t>
    <phoneticPr fontId="13"/>
  </si>
  <si>
    <t>2023.07.28　16：39</t>
    <phoneticPr fontId="13"/>
  </si>
  <si>
    <t>2023.07.28　2：8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</si>
  <si>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</si>
  <si>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</si>
  <si>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2023.7.31　23：50</t>
    <phoneticPr fontId="13"/>
  </si>
  <si>
    <t>2023.08.0001　0：31</t>
    <phoneticPr fontId="13"/>
  </si>
  <si>
    <t>ﾄﾚﾝド修了ストップ</t>
    <rPh sb="4" eb="6">
      <t>シュウリョウ</t>
    </rPh>
    <phoneticPr fontId="13"/>
  </si>
  <si>
    <t>EB</t>
    <phoneticPr fontId="13"/>
  </si>
  <si>
    <t>PB</t>
    <phoneticPr fontId="13"/>
  </si>
  <si>
    <t>1H足</t>
    <rPh sb="2" eb="3">
      <t>アシ</t>
    </rPh>
    <phoneticPr fontId="13"/>
  </si>
  <si>
    <t>2023.08.0223：52</t>
    <phoneticPr fontId="13"/>
  </si>
  <si>
    <t>2023.08.0313：04</t>
    <phoneticPr fontId="13"/>
  </si>
  <si>
    <t>2023.08．0322：48</t>
    <phoneticPr fontId="13"/>
  </si>
  <si>
    <t>2023.08．0322：58</t>
    <phoneticPr fontId="13"/>
  </si>
  <si>
    <t>ﾚﾝｼﾞスットプ</t>
    <phoneticPr fontId="13"/>
  </si>
  <si>
    <t>5分足</t>
    <rPh sb="1" eb="2">
      <t>フン</t>
    </rPh>
    <rPh sb="2" eb="3">
      <t>アシ</t>
    </rPh>
    <phoneticPr fontId="13"/>
  </si>
  <si>
    <t>2023.08.04 8:20</t>
    <phoneticPr fontId="13"/>
  </si>
  <si>
    <t>2023.08.04  9:51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</si>
</sst>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9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3" borderId="2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0" fillId="0" borderId="28" xfId="0" applyBorder="1">
      <alignment vertical="center"/>
    </xf>
    <xf numFmtId="176" fontId="0" fillId="0" borderId="28" xfId="0" applyNumberFormat="1" applyBorder="1">
      <alignment vertical="center"/>
    </xf>
    <xf numFmtId="0" fontId="5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6" fillId="0" borderId="0" xfId="2" applyFont="1">
      <alignment vertical="center"/>
    </xf>
    <xf numFmtId="0" fontId="6" fillId="4" borderId="29" xfId="2" applyFont="1" applyFill="1" applyBorder="1">
      <alignment vertical="center"/>
    </xf>
    <xf numFmtId="178" fontId="6" fillId="4" borderId="27" xfId="2" applyNumberFormat="1" applyFont="1" applyFill="1" applyBorder="1">
      <alignment vertical="center"/>
    </xf>
    <xf numFmtId="9" fontId="6" fillId="0" borderId="30" xfId="2" applyNumberFormat="1" applyFont="1" applyBorder="1" applyAlignment="1">
      <alignment horizontal="center" vertical="center"/>
    </xf>
    <xf numFmtId="5" fontId="6" fillId="0" borderId="22" xfId="2" applyNumberFormat="1" applyFont="1" applyBorder="1" applyAlignment="1">
      <alignment horizontal="center" vertical="center"/>
    </xf>
    <xf numFmtId="5" fontId="6" fillId="0" borderId="0" xfId="2" applyNumberFormat="1" applyFont="1" applyAlignment="1">
      <alignment horizontal="center" vertical="center"/>
    </xf>
    <xf numFmtId="6" fontId="6" fillId="4" borderId="27" xfId="2" applyNumberFormat="1" applyFont="1" applyFill="1" applyBorder="1">
      <alignment vertical="center"/>
    </xf>
    <xf numFmtId="6" fontId="6" fillId="0" borderId="3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5" fontId="7" fillId="0" borderId="13" xfId="2" applyNumberFormat="1" applyFont="1" applyBorder="1" applyAlignment="1">
      <alignment horizontal="center" vertical="center"/>
    </xf>
    <xf numFmtId="55" fontId="0" fillId="0" borderId="13" xfId="0" applyNumberFormat="1" applyBorder="1" applyAlignment="1">
      <alignment horizontal="center" vertical="center"/>
    </xf>
    <xf numFmtId="55" fontId="7" fillId="0" borderId="32" xfId="2" applyNumberFormat="1" applyFont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 wrapText="1"/>
    </xf>
    <xf numFmtId="0" fontId="6" fillId="4" borderId="35" xfId="2" applyFont="1" applyFill="1" applyBorder="1" applyAlignment="1">
      <alignment horizontal="center" vertical="center"/>
    </xf>
    <xf numFmtId="178" fontId="6" fillId="4" borderId="34" xfId="2" applyNumberFormat="1" applyFont="1" applyFill="1" applyBorder="1" applyAlignment="1">
      <alignment horizontal="center" vertical="center" wrapText="1"/>
    </xf>
    <xf numFmtId="179" fontId="6" fillId="4" borderId="34" xfId="2" applyNumberFormat="1" applyFont="1" applyFill="1" applyBorder="1" applyAlignment="1">
      <alignment horizontal="center" vertical="center"/>
    </xf>
    <xf numFmtId="0" fontId="6" fillId="4" borderId="36" xfId="2" applyFont="1" applyFill="1" applyBorder="1" applyAlignment="1">
      <alignment horizontal="center" vertical="center" wrapText="1"/>
    </xf>
    <xf numFmtId="178" fontId="6" fillId="4" borderId="37" xfId="2" applyNumberFormat="1" applyFont="1" applyFill="1" applyBorder="1">
      <alignment vertical="center"/>
    </xf>
    <xf numFmtId="180" fontId="6" fillId="4" borderId="38" xfId="2" applyNumberFormat="1" applyFont="1" applyFill="1" applyBorder="1" applyAlignment="1">
      <alignment horizontal="center" vertical="center"/>
    </xf>
    <xf numFmtId="180" fontId="7" fillId="0" borderId="39" xfId="2" applyNumberFormat="1" applyFont="1" applyBorder="1" applyAlignment="1">
      <alignment horizontal="right" vertical="center"/>
    </xf>
    <xf numFmtId="180" fontId="7" fillId="0" borderId="40" xfId="2" applyNumberFormat="1" applyFont="1" applyBorder="1" applyAlignment="1">
      <alignment horizontal="right" vertical="center"/>
    </xf>
    <xf numFmtId="181" fontId="7" fillId="0" borderId="40" xfId="2" applyNumberFormat="1" applyFont="1" applyBorder="1" applyAlignment="1">
      <alignment horizontal="right" vertical="center"/>
    </xf>
    <xf numFmtId="182" fontId="7" fillId="0" borderId="40" xfId="2" applyNumberFormat="1" applyFont="1" applyBorder="1" applyAlignment="1">
      <alignment horizontal="right" vertical="center"/>
    </xf>
    <xf numFmtId="183" fontId="7" fillId="0" borderId="40" xfId="2" applyNumberFormat="1" applyFont="1" applyBorder="1">
      <alignment vertical="center"/>
    </xf>
    <xf numFmtId="180" fontId="7" fillId="0" borderId="40" xfId="2" applyNumberFormat="1" applyFont="1" applyBorder="1">
      <alignment vertical="center"/>
    </xf>
    <xf numFmtId="177" fontId="7" fillId="0" borderId="40" xfId="2" applyNumberFormat="1" applyFont="1" applyBorder="1">
      <alignment vertical="center"/>
    </xf>
    <xf numFmtId="177" fontId="7" fillId="0" borderId="41" xfId="2" applyNumberFormat="1" applyFont="1" applyBorder="1">
      <alignment vertical="center"/>
    </xf>
    <xf numFmtId="180" fontId="0" fillId="0" borderId="39" xfId="0" applyNumberFormat="1" applyBorder="1">
      <alignment vertical="center"/>
    </xf>
    <xf numFmtId="180" fontId="0" fillId="0" borderId="40" xfId="0" applyNumberFormat="1" applyBorder="1">
      <alignment vertical="center"/>
    </xf>
    <xf numFmtId="0" fontId="0" fillId="0" borderId="40" xfId="0" applyBorder="1">
      <alignment vertical="center"/>
    </xf>
    <xf numFmtId="180" fontId="0" fillId="0" borderId="42" xfId="0" applyNumberFormat="1" applyBorder="1">
      <alignment vertical="center"/>
    </xf>
    <xf numFmtId="180" fontId="0" fillId="0" borderId="43" xfId="0" applyNumberFormat="1" applyBorder="1">
      <alignment vertical="center"/>
    </xf>
    <xf numFmtId="0" fontId="0" fillId="0" borderId="43" xfId="0" applyBorder="1">
      <alignment vertical="center"/>
    </xf>
    <xf numFmtId="181" fontId="7" fillId="0" borderId="43" xfId="2" applyNumberFormat="1" applyFont="1" applyBorder="1" applyAlignment="1">
      <alignment horizontal="right" vertical="center"/>
    </xf>
    <xf numFmtId="183" fontId="7" fillId="0" borderId="43" xfId="2" applyNumberFormat="1" applyFont="1" applyBorder="1">
      <alignment vertical="center"/>
    </xf>
    <xf numFmtId="180" fontId="7" fillId="0" borderId="43" xfId="2" applyNumberFormat="1" applyFont="1" applyBorder="1">
      <alignment vertical="center"/>
    </xf>
    <xf numFmtId="177" fontId="7" fillId="0" borderId="43" xfId="2" applyNumberFormat="1" applyFont="1" applyBorder="1">
      <alignment vertical="center"/>
    </xf>
    <xf numFmtId="177" fontId="7" fillId="0" borderId="44" xfId="2" applyNumberFormat="1" applyFont="1" applyBorder="1">
      <alignment vertical="center"/>
    </xf>
    <xf numFmtId="6" fontId="7" fillId="0" borderId="40" xfId="2" applyNumberFormat="1" applyFont="1" applyBorder="1" applyAlignment="1">
      <alignment horizontal="right" vertical="center"/>
    </xf>
    <xf numFmtId="6" fontId="7" fillId="0" borderId="43" xfId="2" applyNumberFormat="1" applyFont="1" applyBorder="1" applyAlignment="1">
      <alignment horizontal="right" vertical="center"/>
    </xf>
    <xf numFmtId="55" fontId="0" fillId="0" borderId="12" xfId="0" applyNumberFormat="1" applyBorder="1" applyAlignment="1">
      <alignment horizontal="center" vertical="center"/>
    </xf>
    <xf numFmtId="5" fontId="1" fillId="0" borderId="45" xfId="0" applyNumberFormat="1" applyFont="1" applyBorder="1">
      <alignment vertical="center"/>
    </xf>
    <xf numFmtId="180" fontId="1" fillId="0" borderId="46" xfId="0" applyNumberFormat="1" applyFont="1" applyBorder="1">
      <alignment vertical="center"/>
    </xf>
    <xf numFmtId="6" fontId="1" fillId="0" borderId="46" xfId="0" applyNumberFormat="1" applyFont="1" applyBorder="1">
      <alignment vertical="center"/>
    </xf>
    <xf numFmtId="182" fontId="1" fillId="0" borderId="46" xfId="0" applyNumberFormat="1" applyFont="1" applyBorder="1">
      <alignment vertical="center"/>
    </xf>
    <xf numFmtId="181" fontId="1" fillId="0" borderId="46" xfId="0" applyNumberFormat="1" applyFont="1" applyBorder="1">
      <alignment vertical="center"/>
    </xf>
    <xf numFmtId="183" fontId="8" fillId="0" borderId="46" xfId="0" applyNumberFormat="1" applyFont="1" applyBorder="1">
      <alignment vertical="center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0" fontId="0" fillId="0" borderId="49" xfId="0" applyBorder="1">
      <alignment vertical="center"/>
    </xf>
    <xf numFmtId="0" fontId="9" fillId="0" borderId="41" xfId="0" applyFont="1" applyBorder="1">
      <alignment vertical="center"/>
    </xf>
    <xf numFmtId="0" fontId="6" fillId="5" borderId="0" xfId="2" applyFont="1" applyFill="1">
      <alignment vertical="center"/>
    </xf>
    <xf numFmtId="5" fontId="6" fillId="5" borderId="0" xfId="2" applyNumberFormat="1" applyFont="1" applyFill="1" applyAlignment="1">
      <alignment horizontal="center" vertical="center"/>
    </xf>
    <xf numFmtId="178" fontId="6" fillId="5" borderId="0" xfId="2" applyNumberFormat="1" applyFont="1" applyFill="1">
      <alignment vertical="center"/>
    </xf>
    <xf numFmtId="6" fontId="6" fillId="5" borderId="0" xfId="2" applyNumberFormat="1" applyFont="1" applyFill="1">
      <alignment vertical="center"/>
    </xf>
    <xf numFmtId="6" fontId="6" fillId="5" borderId="0" xfId="2" applyNumberFormat="1" applyFont="1" applyFill="1" applyAlignment="1">
      <alignment horizontal="center" vertical="center"/>
    </xf>
    <xf numFmtId="0" fontId="0" fillId="5" borderId="0" xfId="0" applyFill="1">
      <alignment vertical="center"/>
    </xf>
    <xf numFmtId="0" fontId="6" fillId="5" borderId="50" xfId="2" applyFont="1" applyFill="1" applyBorder="1">
      <alignment vertical="center"/>
    </xf>
    <xf numFmtId="5" fontId="6" fillId="5" borderId="50" xfId="2" applyNumberFormat="1" applyFont="1" applyFill="1" applyBorder="1" applyAlignment="1">
      <alignment horizontal="center" vertical="center"/>
    </xf>
    <xf numFmtId="178" fontId="6" fillId="5" borderId="50" xfId="2" applyNumberFormat="1" applyFont="1" applyFill="1" applyBorder="1">
      <alignment vertical="center"/>
    </xf>
    <xf numFmtId="6" fontId="6" fillId="5" borderId="50" xfId="2" applyNumberFormat="1" applyFont="1" applyFill="1" applyBorder="1">
      <alignment vertical="center"/>
    </xf>
    <xf numFmtId="6" fontId="6" fillId="5" borderId="50" xfId="2" applyNumberFormat="1" applyFont="1" applyFill="1" applyBorder="1" applyAlignment="1">
      <alignment horizontal="center" vertical="center"/>
    </xf>
    <xf numFmtId="0" fontId="0" fillId="5" borderId="50" xfId="0" applyFill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5" fontId="7" fillId="6" borderId="51" xfId="2" applyNumberFormat="1" applyFont="1" applyFill="1" applyBorder="1" applyAlignment="1">
      <alignment horizontal="center"/>
    </xf>
    <xf numFmtId="5" fontId="6" fillId="0" borderId="51" xfId="2" applyNumberFormat="1" applyFont="1" applyBorder="1" applyAlignment="1">
      <alignment horizontal="center" vertical="center"/>
    </xf>
    <xf numFmtId="0" fontId="6" fillId="0" borderId="51" xfId="2" applyFont="1" applyBorder="1" applyAlignment="1"/>
    <xf numFmtId="5" fontId="7" fillId="6" borderId="11" xfId="2" applyNumberFormat="1" applyFont="1" applyFill="1" applyBorder="1" applyAlignment="1">
      <alignment horizontal="center"/>
    </xf>
    <xf numFmtId="0" fontId="10" fillId="4" borderId="52" xfId="2" applyFont="1" applyFill="1" applyBorder="1" applyAlignment="1">
      <alignment horizontal="center" vertical="center"/>
    </xf>
    <xf numFmtId="5" fontId="10" fillId="5" borderId="50" xfId="2" applyNumberFormat="1" applyFont="1" applyFill="1" applyBorder="1" applyAlignment="1">
      <alignment horizontal="center" vertical="center"/>
    </xf>
    <xf numFmtId="9" fontId="6" fillId="5" borderId="53" xfId="2" applyNumberFormat="1" applyFont="1" applyFill="1" applyBorder="1" applyAlignment="1">
      <alignment horizontal="center" vertical="center"/>
    </xf>
    <xf numFmtId="5" fontId="7" fillId="6" borderId="54" xfId="2" applyNumberFormat="1" applyFont="1" applyFill="1" applyBorder="1" applyAlignment="1">
      <alignment horizont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6" fillId="4" borderId="27" xfId="2" applyFont="1" applyFill="1" applyBorder="1">
      <alignment vertical="center"/>
    </xf>
    <xf numFmtId="0" fontId="1" fillId="0" borderId="0" xfId="0" applyFont="1">
      <alignment vertical="center"/>
    </xf>
    <xf numFmtId="0" fontId="0" fillId="0" borderId="58" xfId="0" applyBorder="1">
      <alignment vertical="center"/>
    </xf>
    <xf numFmtId="0" fontId="0" fillId="3" borderId="31" xfId="0" applyFill="1" applyBorder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5" fontId="7" fillId="6" borderId="13" xfId="2" applyNumberFormat="1" applyFont="1" applyFill="1" applyBorder="1" applyAlignment="1">
      <alignment horizontal="center"/>
    </xf>
    <xf numFmtId="5" fontId="7" fillId="6" borderId="53" xfId="2" applyNumberFormat="1" applyFont="1" applyFill="1" applyBorder="1" applyAlignment="1">
      <alignment horizontal="center"/>
    </xf>
    <xf numFmtId="5" fontId="7" fillId="6" borderId="41" xfId="2" applyNumberFormat="1" applyFont="1" applyFill="1" applyBorder="1" applyAlignment="1">
      <alignment horizontal="center"/>
    </xf>
    <xf numFmtId="5" fontId="7" fillId="6" borderId="55" xfId="2" applyNumberFormat="1" applyFont="1" applyFill="1" applyBorder="1" applyAlignment="1">
      <alignment horizontal="center"/>
    </xf>
    <xf numFmtId="5" fontId="7" fillId="6" borderId="62" xfId="2" applyNumberFormat="1" applyFont="1" applyFill="1" applyBorder="1" applyAlignment="1">
      <alignment horizontal="center"/>
    </xf>
    <xf numFmtId="5" fontId="11" fillId="0" borderId="11" xfId="2" applyNumberFormat="1" applyFont="1" applyBorder="1" applyAlignment="1">
      <alignment horizontal="center" vertical="center"/>
    </xf>
    <xf numFmtId="184" fontId="6" fillId="0" borderId="20" xfId="2" applyNumberFormat="1" applyFont="1" applyBorder="1" applyAlignment="1">
      <alignment horizontal="center" vertical="center"/>
    </xf>
    <xf numFmtId="184" fontId="6" fillId="0" borderId="31" xfId="2" applyNumberFormat="1" applyFont="1" applyBorder="1" applyAlignment="1">
      <alignment horizontal="center" vertical="center"/>
    </xf>
    <xf numFmtId="5" fontId="6" fillId="0" borderId="62" xfId="2" applyNumberFormat="1" applyFont="1" applyBorder="1" applyAlignment="1">
      <alignment horizontal="center" vertical="center"/>
    </xf>
    <xf numFmtId="5" fontId="6" fillId="0" borderId="63" xfId="2" applyNumberFormat="1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SheetLayoutView="100" workbookViewId="0">
      <selection activeCell="B4" sqref="B4"/>
    </sheetView>
  </sheetViews>
  <sheetFormatPr defaultColWidth="10" defaultRowHeight="13.5" customHeight="1"/>
  <cols>
    <col min="1" max="1" width="22.77734375" customWidth="1"/>
    <col min="2" max="2" width="13.6640625" customWidth="1"/>
    <col min="3" max="3" width="13.88671875" customWidth="1"/>
    <col min="4" max="4" width="15.6640625" customWidth="1"/>
    <col min="5" max="5" width="12.33203125" customWidth="1"/>
    <col min="6" max="6" width="12.21875" customWidth="1"/>
    <col min="7" max="7" width="13.21875" customWidth="1"/>
    <col min="9" max="9" width="15.77734375" customWidth="1"/>
    <col min="10" max="10" width="13.109375" customWidth="1"/>
    <col min="11" max="11" width="15.44140625" customWidth="1"/>
    <col min="12" max="12" width="17.6640625" customWidth="1"/>
  </cols>
  <sheetData>
    <row r="1" spans="1:12" ht="19.5" customHeight="1">
      <c r="A1" s="121"/>
      <c r="B1" s="132" t="s">
        <v>0</v>
      </c>
      <c r="C1" s="133"/>
      <c r="D1" s="134"/>
      <c r="E1" s="120"/>
      <c r="F1" s="135" t="s">
        <v>0</v>
      </c>
      <c r="G1" s="136"/>
      <c r="H1" s="122"/>
    </row>
    <row r="2" spans="1:12" ht="25.5" customHeight="1">
      <c r="A2" s="123" t="s">
        <v>1</v>
      </c>
      <c r="B2" s="137">
        <v>300000</v>
      </c>
      <c r="C2" s="137"/>
      <c r="D2" s="137"/>
      <c r="E2" s="64" t="s">
        <v>2</v>
      </c>
      <c r="F2" s="138">
        <v>45114</v>
      </c>
      <c r="G2" s="139"/>
      <c r="H2" s="46"/>
      <c r="I2" s="46"/>
    </row>
    <row r="3" spans="1:12" ht="27" customHeight="1">
      <c r="A3" s="47" t="s">
        <v>69</v>
      </c>
      <c r="B3" s="140">
        <f>SUM(B2+D17)</f>
        <v>313200</v>
      </c>
      <c r="C3" s="140"/>
      <c r="D3" s="141"/>
      <c r="E3" s="48" t="s">
        <v>3</v>
      </c>
      <c r="F3" s="49">
        <v>0.03</v>
      </c>
      <c r="G3" s="50">
        <f>B3*F3</f>
        <v>9396</v>
      </c>
      <c r="H3" s="52" t="s">
        <v>4</v>
      </c>
      <c r="I3" s="53"/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5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43.2">
      <c r="A7" s="116" t="s">
        <v>6</v>
      </c>
      <c r="B7" s="58" t="s">
        <v>7</v>
      </c>
      <c r="C7" s="59" t="s">
        <v>8</v>
      </c>
      <c r="D7" s="60" t="s">
        <v>9</v>
      </c>
      <c r="E7" s="61" t="s">
        <v>10</v>
      </c>
      <c r="F7" s="59" t="s">
        <v>11</v>
      </c>
      <c r="G7" s="61" t="s">
        <v>12</v>
      </c>
      <c r="H7" s="60" t="s">
        <v>13</v>
      </c>
      <c r="I7" s="62" t="s">
        <v>14</v>
      </c>
      <c r="J7" s="65" t="s">
        <v>15</v>
      </c>
      <c r="K7" s="59" t="s">
        <v>16</v>
      </c>
      <c r="L7" s="63" t="s">
        <v>17</v>
      </c>
    </row>
    <row r="8" spans="1:12" ht="24.9" customHeight="1">
      <c r="A8" s="55">
        <v>45108</v>
      </c>
      <c r="B8" s="66">
        <v>17050</v>
      </c>
      <c r="C8" s="67">
        <v>3850</v>
      </c>
      <c r="D8" s="85">
        <f t="shared" ref="D8:D16" si="0">SUM(B8-C8)</f>
        <v>13200</v>
      </c>
      <c r="E8" s="68">
        <v>7</v>
      </c>
      <c r="F8" s="69">
        <v>2</v>
      </c>
      <c r="G8" s="68">
        <f t="shared" ref="G8:G16" si="1">SUM(E8+F8)</f>
        <v>9</v>
      </c>
      <c r="H8" s="70">
        <f t="shared" ref="H8:H16" si="2">E8/G8</f>
        <v>0.77777777777777779</v>
      </c>
      <c r="I8" s="71">
        <f t="shared" ref="I8:I16" si="3">B8/E8</f>
        <v>2435.7142857142858</v>
      </c>
      <c r="J8" s="71">
        <f t="shared" ref="J8:J16" si="4">C8/F8</f>
        <v>1925</v>
      </c>
      <c r="K8" s="72">
        <f t="shared" ref="K8:K16" si="5">I8/J8</f>
        <v>1.2653061224489797</v>
      </c>
      <c r="L8" s="73">
        <f t="shared" ref="L8:L16" si="6">B8/C8</f>
        <v>4.4285714285714288</v>
      </c>
    </row>
    <row r="9" spans="1:12" ht="24.9" customHeight="1">
      <c r="A9" s="56">
        <v>42125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" customHeight="1">
      <c r="A10" s="55">
        <v>42156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" customHeight="1">
      <c r="A11" s="56">
        <v>42186</v>
      </c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" customHeight="1">
      <c r="A12" s="55">
        <v>42217</v>
      </c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" customHeight="1">
      <c r="A13" s="56">
        <v>42248</v>
      </c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" customHeight="1">
      <c r="A14" s="55">
        <v>42278</v>
      </c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" customHeight="1">
      <c r="A15" s="56">
        <v>42309</v>
      </c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" customHeight="1">
      <c r="A16" s="57">
        <v>42339</v>
      </c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" customHeight="1">
      <c r="A17" s="87" t="s">
        <v>18</v>
      </c>
      <c r="B17" s="88">
        <f t="shared" ref="B17:G17" si="7">SUM(B8:B16)</f>
        <v>17050</v>
      </c>
      <c r="C17" s="89">
        <f t="shared" si="7"/>
        <v>3850</v>
      </c>
      <c r="D17" s="90">
        <f t="shared" si="7"/>
        <v>13200</v>
      </c>
      <c r="E17" s="91">
        <f t="shared" si="7"/>
        <v>7</v>
      </c>
      <c r="F17" s="92">
        <f t="shared" si="7"/>
        <v>2</v>
      </c>
      <c r="G17" s="91">
        <f t="shared" si="7"/>
        <v>9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 ht="13.2">
      <c r="A18" s="54"/>
      <c r="J18" s="96"/>
      <c r="K18" s="97" t="s">
        <v>19</v>
      </c>
      <c r="L18" s="97" t="s">
        <v>20</v>
      </c>
    </row>
    <row r="19" spans="1:12" ht="13.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zoomScaleSheetLayoutView="100" workbookViewId="0">
      <pane ySplit="1" topLeftCell="A2" activePane="bottomLeft" state="frozen"/>
      <selection pane="bottomLeft" activeCell="C17" sqref="C17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70</v>
      </c>
      <c r="C2" t="s">
        <v>37</v>
      </c>
      <c r="D2" t="s">
        <v>82</v>
      </c>
      <c r="E2" t="s">
        <v>73</v>
      </c>
      <c r="F2" t="s">
        <v>71</v>
      </c>
      <c r="G2">
        <v>143.70599999999999</v>
      </c>
      <c r="H2" t="s">
        <v>73</v>
      </c>
      <c r="I2" t="s">
        <v>72</v>
      </c>
      <c r="J2">
        <v>143.05199999999999</v>
      </c>
      <c r="K2" t="s">
        <v>38</v>
      </c>
      <c r="L2" t="s">
        <v>39</v>
      </c>
      <c r="M2">
        <v>65</v>
      </c>
      <c r="N2">
        <v>0</v>
      </c>
      <c r="O2">
        <v>6540</v>
      </c>
    </row>
    <row r="3" spans="1:15" ht="13.2">
      <c r="A3" t="s">
        <v>74</v>
      </c>
      <c r="B3" t="s">
        <v>75</v>
      </c>
      <c r="C3" t="s">
        <v>76</v>
      </c>
      <c r="D3" t="s">
        <v>110</v>
      </c>
      <c r="E3" t="s">
        <v>77</v>
      </c>
      <c r="F3" t="s">
        <v>78</v>
      </c>
      <c r="G3">
        <v>139.62200000000001</v>
      </c>
      <c r="H3" t="s">
        <v>77</v>
      </c>
      <c r="I3" t="s">
        <v>79</v>
      </c>
      <c r="J3">
        <v>139.655</v>
      </c>
      <c r="K3" t="s">
        <v>80</v>
      </c>
      <c r="L3" t="s">
        <v>81</v>
      </c>
      <c r="M3" s="10">
        <v>3</v>
      </c>
      <c r="N3" s="10">
        <v>0</v>
      </c>
      <c r="O3">
        <v>330</v>
      </c>
    </row>
    <row r="4" spans="1:15" ht="13.2">
      <c r="A4" t="s">
        <v>74</v>
      </c>
      <c r="B4" t="s">
        <v>70</v>
      </c>
      <c r="C4" t="s">
        <v>76</v>
      </c>
      <c r="D4" t="s">
        <v>83</v>
      </c>
      <c r="E4" t="s">
        <v>77</v>
      </c>
      <c r="F4" t="s">
        <v>84</v>
      </c>
      <c r="G4">
        <v>138.58799999999999</v>
      </c>
      <c r="H4" t="s">
        <v>77</v>
      </c>
      <c r="I4" t="s">
        <v>85</v>
      </c>
      <c r="J4">
        <v>138.53200000000001</v>
      </c>
      <c r="K4" t="s">
        <v>80</v>
      </c>
      <c r="L4" t="s">
        <v>81</v>
      </c>
      <c r="M4" s="10">
        <v>5.6</v>
      </c>
      <c r="N4" s="10">
        <v>0</v>
      </c>
      <c r="O4">
        <v>560</v>
      </c>
    </row>
    <row r="5" spans="1:15" ht="13.2">
      <c r="A5" t="s">
        <v>74</v>
      </c>
      <c r="B5" t="s">
        <v>86</v>
      </c>
      <c r="C5" t="s">
        <v>76</v>
      </c>
      <c r="D5" t="s">
        <v>83</v>
      </c>
      <c r="E5" t="s">
        <v>90</v>
      </c>
      <c r="F5" t="s">
        <v>89</v>
      </c>
      <c r="G5">
        <v>139.435</v>
      </c>
      <c r="H5" t="s">
        <v>87</v>
      </c>
      <c r="I5" t="s">
        <v>88</v>
      </c>
      <c r="J5">
        <v>139.75200000000001</v>
      </c>
      <c r="K5" t="s">
        <v>80</v>
      </c>
      <c r="L5" t="s">
        <v>81</v>
      </c>
      <c r="M5" s="10">
        <v>31</v>
      </c>
      <c r="N5" s="10">
        <v>0</v>
      </c>
      <c r="O5">
        <v>3170</v>
      </c>
    </row>
    <row r="6" spans="1:15" ht="13.2">
      <c r="A6" t="s">
        <v>74</v>
      </c>
      <c r="B6" t="s">
        <v>75</v>
      </c>
      <c r="C6" t="s">
        <v>76</v>
      </c>
      <c r="D6" t="s">
        <v>82</v>
      </c>
      <c r="E6" t="s">
        <v>91</v>
      </c>
      <c r="F6" t="s">
        <v>92</v>
      </c>
      <c r="G6">
        <v>138.99700000000001</v>
      </c>
      <c r="H6" t="s">
        <v>87</v>
      </c>
      <c r="I6" t="s">
        <v>93</v>
      </c>
      <c r="J6">
        <v>139.1002</v>
      </c>
      <c r="K6" t="s">
        <v>80</v>
      </c>
      <c r="L6" t="s">
        <v>81</v>
      </c>
      <c r="M6" s="10">
        <v>10</v>
      </c>
      <c r="N6" s="10">
        <v>0</v>
      </c>
      <c r="O6">
        <v>1050</v>
      </c>
    </row>
    <row r="7" spans="1:15" ht="13.2">
      <c r="A7" t="s">
        <v>74</v>
      </c>
      <c r="B7" t="s">
        <v>75</v>
      </c>
      <c r="C7" t="s">
        <v>76</v>
      </c>
      <c r="D7" t="s">
        <v>83</v>
      </c>
      <c r="F7" t="s">
        <v>103</v>
      </c>
      <c r="G7">
        <v>139.548</v>
      </c>
      <c r="I7" t="s">
        <v>104</v>
      </c>
      <c r="J7">
        <v>139.24299999999999</v>
      </c>
      <c r="K7" t="s">
        <v>105</v>
      </c>
      <c r="L7" t="s">
        <v>106</v>
      </c>
      <c r="M7" s="10">
        <v>0</v>
      </c>
      <c r="N7" s="10">
        <v>30.5</v>
      </c>
      <c r="O7">
        <v>0</v>
      </c>
    </row>
    <row r="8" spans="1:15" ht="13.2">
      <c r="A8" t="s">
        <v>74</v>
      </c>
      <c r="B8" t="s">
        <v>75</v>
      </c>
      <c r="C8" t="s">
        <v>76</v>
      </c>
      <c r="D8" t="s">
        <v>94</v>
      </c>
      <c r="E8" t="s">
        <v>95</v>
      </c>
      <c r="F8" t="s">
        <v>96</v>
      </c>
      <c r="G8">
        <v>142.166</v>
      </c>
      <c r="H8" t="s">
        <v>95</v>
      </c>
      <c r="I8" t="s">
        <v>97</v>
      </c>
      <c r="J8">
        <v>142.512</v>
      </c>
      <c r="K8" t="s">
        <v>98</v>
      </c>
      <c r="L8" t="s">
        <v>81</v>
      </c>
      <c r="M8" s="10">
        <v>34.6</v>
      </c>
      <c r="N8" s="10">
        <v>0</v>
      </c>
      <c r="O8">
        <v>3460</v>
      </c>
    </row>
    <row r="9" spans="1:15" ht="13.2">
      <c r="A9" t="s">
        <v>74</v>
      </c>
      <c r="B9" t="s">
        <v>99</v>
      </c>
      <c r="C9" t="s">
        <v>76</v>
      </c>
      <c r="D9" t="s">
        <v>94</v>
      </c>
      <c r="E9" t="s">
        <v>100</v>
      </c>
      <c r="F9" t="s">
        <v>101</v>
      </c>
      <c r="G9">
        <v>142.346</v>
      </c>
      <c r="H9" t="s">
        <v>100</v>
      </c>
      <c r="I9" t="s">
        <v>102</v>
      </c>
      <c r="J9">
        <v>142.13300000000001</v>
      </c>
      <c r="K9" t="s">
        <v>98</v>
      </c>
      <c r="L9" t="s">
        <v>81</v>
      </c>
      <c r="M9" s="10">
        <v>21.3</v>
      </c>
      <c r="N9" s="10">
        <v>0</v>
      </c>
      <c r="O9">
        <v>2130</v>
      </c>
    </row>
    <row r="10" spans="1:15" ht="13.2">
      <c r="A10" t="s">
        <v>74</v>
      </c>
      <c r="B10" t="s">
        <v>99</v>
      </c>
      <c r="C10" t="s">
        <v>76</v>
      </c>
      <c r="D10" t="s">
        <v>94</v>
      </c>
      <c r="E10" t="s">
        <v>95</v>
      </c>
      <c r="F10" t="s">
        <v>107</v>
      </c>
      <c r="G10">
        <v>142.048</v>
      </c>
      <c r="H10" t="s">
        <v>95</v>
      </c>
      <c r="I10" t="s">
        <v>108</v>
      </c>
      <c r="J10">
        <v>142.12799999999999</v>
      </c>
      <c r="K10" t="s">
        <v>109</v>
      </c>
      <c r="L10" t="s">
        <v>106</v>
      </c>
      <c r="M10" s="10">
        <v>0</v>
      </c>
      <c r="N10" s="10">
        <v>8</v>
      </c>
      <c r="O10">
        <v>0</v>
      </c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3"/>
      <c r="O21" s="42"/>
    </row>
    <row r="22" spans="1:15" ht="13.2">
      <c r="L22" s="44" t="s">
        <v>40</v>
      </c>
      <c r="M22" s="10">
        <v>170.5</v>
      </c>
      <c r="N22" s="10">
        <v>38.5</v>
      </c>
      <c r="O22">
        <v>13360</v>
      </c>
    </row>
    <row r="23" spans="1:15" ht="13.2">
      <c r="M23" s="10"/>
      <c r="N23" s="10"/>
    </row>
    <row r="24" spans="1:15" ht="13.2">
      <c r="M24" s="10"/>
      <c r="N24" s="10"/>
    </row>
    <row r="26" spans="1:15" ht="13.2">
      <c r="L26" s="11"/>
      <c r="M26" s="12"/>
      <c r="N26" s="12"/>
    </row>
    <row r="29" spans="1:15" ht="13.2">
      <c r="C29" s="142" t="s">
        <v>41</v>
      </c>
      <c r="D29" s="143"/>
      <c r="F29" s="144" t="s">
        <v>42</v>
      </c>
      <c r="G29" s="145"/>
      <c r="H29" s="28" t="s">
        <v>43</v>
      </c>
      <c r="I29" s="31" t="s">
        <v>44</v>
      </c>
    </row>
    <row r="30" spans="1:15" ht="13.2">
      <c r="C30" s="5" t="s">
        <v>45</v>
      </c>
      <c r="D30" s="6"/>
      <c r="F30" s="5"/>
      <c r="G30" s="15"/>
      <c r="H30" s="21"/>
      <c r="I30" s="24"/>
    </row>
    <row r="31" spans="1:15" ht="13.2">
      <c r="C31" s="2" t="s">
        <v>46</v>
      </c>
      <c r="D31" s="1"/>
      <c r="F31" s="2"/>
      <c r="G31" s="17"/>
      <c r="H31" s="22"/>
      <c r="I31" s="18"/>
    </row>
    <row r="32" spans="1:15" ht="13.2">
      <c r="C32" s="2" t="s">
        <v>47</v>
      </c>
      <c r="D32" s="1"/>
      <c r="F32" s="2"/>
      <c r="G32" s="17"/>
      <c r="H32" s="22"/>
      <c r="I32" s="18"/>
    </row>
    <row r="33" spans="3:9" ht="13.2">
      <c r="C33" s="2" t="s">
        <v>48</v>
      </c>
      <c r="D33" s="1"/>
      <c r="F33" s="2"/>
      <c r="G33" s="17"/>
      <c r="H33" s="22"/>
      <c r="I33" s="18"/>
    </row>
    <row r="34" spans="3:9" ht="13.2">
      <c r="C34" s="2" t="s">
        <v>49</v>
      </c>
      <c r="D34" s="1"/>
      <c r="F34" s="2"/>
      <c r="G34" s="17"/>
      <c r="H34" s="22"/>
      <c r="I34" s="18"/>
    </row>
    <row r="35" spans="3:9" ht="13.2">
      <c r="C35" s="2" t="s">
        <v>50</v>
      </c>
      <c r="D35" s="4"/>
      <c r="F35" s="2"/>
      <c r="G35" s="17"/>
      <c r="H35" s="22"/>
      <c r="I35" s="18"/>
    </row>
    <row r="36" spans="3:9" ht="13.2">
      <c r="C36" s="2" t="s">
        <v>51</v>
      </c>
      <c r="D36" s="1"/>
      <c r="F36" s="2"/>
      <c r="G36" s="17"/>
      <c r="H36" s="22"/>
      <c r="I36" s="18"/>
    </row>
    <row r="37" spans="3:9" ht="13.2">
      <c r="C37" s="8" t="s">
        <v>52</v>
      </c>
      <c r="D37" s="9"/>
      <c r="F37" s="2"/>
      <c r="G37" s="17"/>
      <c r="H37" s="22"/>
      <c r="I37" s="18"/>
    </row>
    <row r="38" spans="3:9" ht="13.2">
      <c r="C38" s="2" t="s">
        <v>53</v>
      </c>
      <c r="D38" s="1"/>
      <c r="F38" s="2"/>
      <c r="G38" s="17"/>
      <c r="H38" s="22"/>
      <c r="I38" s="18"/>
    </row>
    <row r="39" spans="3:9" ht="13.2">
      <c r="C39" s="2" t="s">
        <v>54</v>
      </c>
      <c r="D39" s="4"/>
      <c r="F39" s="2"/>
      <c r="G39" s="17"/>
      <c r="H39" s="22"/>
      <c r="I39" s="18"/>
    </row>
    <row r="40" spans="3:9" ht="13.2">
      <c r="C40" s="2" t="s">
        <v>55</v>
      </c>
      <c r="D40" s="1"/>
      <c r="F40" s="5"/>
      <c r="G40" s="15"/>
      <c r="H40" s="21"/>
      <c r="I40" s="16"/>
    </row>
    <row r="41" spans="3:9" ht="13.2">
      <c r="C41" s="2" t="s">
        <v>14</v>
      </c>
      <c r="D41" s="13"/>
      <c r="F41" s="2"/>
      <c r="G41" s="17"/>
      <c r="H41" s="22"/>
      <c r="I41" s="18"/>
    </row>
    <row r="42" spans="3:9" ht="13.2">
      <c r="C42" s="2" t="s">
        <v>15</v>
      </c>
      <c r="D42" s="13"/>
      <c r="F42" s="2"/>
      <c r="G42" s="17"/>
      <c r="H42" s="22"/>
      <c r="I42" s="18"/>
    </row>
    <row r="43" spans="3:9" ht="13.2">
      <c r="C43" s="2" t="s">
        <v>56</v>
      </c>
      <c r="D43" s="1"/>
      <c r="F43" s="2"/>
      <c r="G43" s="17"/>
      <c r="H43" s="22"/>
      <c r="I43" s="18"/>
    </row>
    <row r="44" spans="3:9" ht="13.2">
      <c r="C44" s="2" t="s">
        <v>57</v>
      </c>
      <c r="D44" s="1"/>
      <c r="F44" s="2"/>
      <c r="G44" s="17"/>
      <c r="H44" s="22"/>
      <c r="I44" s="18"/>
    </row>
    <row r="45" spans="3:9" ht="13.2">
      <c r="C45" s="2" t="s">
        <v>58</v>
      </c>
      <c r="D45" s="14"/>
      <c r="F45" s="2"/>
      <c r="G45" s="17"/>
      <c r="H45" s="22"/>
      <c r="I45" s="18"/>
    </row>
    <row r="46" spans="3:9" ht="13.2">
      <c r="C46" s="3" t="s">
        <v>13</v>
      </c>
      <c r="D46" s="7"/>
      <c r="F46" s="2"/>
      <c r="G46" s="17"/>
      <c r="H46" s="22"/>
      <c r="I46" s="18"/>
    </row>
    <row r="47" spans="3:9" ht="13.2">
      <c r="F47" s="2"/>
      <c r="G47" s="17"/>
      <c r="H47" s="22"/>
      <c r="I47" s="18"/>
    </row>
    <row r="48" spans="3:9" ht="13.2">
      <c r="F48" s="3"/>
      <c r="G48" s="19"/>
      <c r="H48" s="23"/>
      <c r="I48" s="20"/>
    </row>
    <row r="49" spans="6:10" ht="13.2">
      <c r="F49" s="38" t="s">
        <v>40</v>
      </c>
      <c r="G49" s="45">
        <f>SUM(G30:G48)</f>
        <v>0</v>
      </c>
      <c r="H49" s="45">
        <f>SUM(H30:H48)</f>
        <v>0</v>
      </c>
      <c r="I49" s="45">
        <f>SUM(I30:I48)</f>
        <v>0</v>
      </c>
    </row>
    <row r="52" spans="6:10" ht="13.2">
      <c r="F52" s="144" t="s">
        <v>59</v>
      </c>
      <c r="G52" s="145"/>
      <c r="H52" s="28" t="s">
        <v>43</v>
      </c>
      <c r="I52" s="29" t="s">
        <v>44</v>
      </c>
      <c r="J52" s="30" t="s">
        <v>60</v>
      </c>
    </row>
    <row r="53" spans="6:10" ht="13.2">
      <c r="F53" s="5" t="s">
        <v>61</v>
      </c>
      <c r="G53" s="15">
        <v>0</v>
      </c>
      <c r="H53" s="21">
        <v>0</v>
      </c>
      <c r="I53" s="25">
        <v>0</v>
      </c>
      <c r="J53" s="26">
        <v>0</v>
      </c>
    </row>
    <row r="54" spans="6:10" ht="13.2">
      <c r="F54" s="2" t="s">
        <v>62</v>
      </c>
      <c r="G54" s="17">
        <v>0</v>
      </c>
      <c r="H54" s="17">
        <v>0</v>
      </c>
      <c r="I54" s="22">
        <v>0</v>
      </c>
      <c r="J54" s="27">
        <v>0</v>
      </c>
    </row>
    <row r="55" spans="6:10" ht="13.2">
      <c r="F55" s="2" t="s">
        <v>63</v>
      </c>
      <c r="G55" s="17">
        <v>0</v>
      </c>
      <c r="H55" s="17">
        <v>0</v>
      </c>
      <c r="I55" s="22">
        <v>0</v>
      </c>
      <c r="J55" s="27">
        <v>0</v>
      </c>
    </row>
    <row r="56" spans="6:10" ht="13.2">
      <c r="F56" s="2" t="s">
        <v>64</v>
      </c>
      <c r="G56" s="17">
        <v>0</v>
      </c>
      <c r="H56" s="17">
        <v>0</v>
      </c>
      <c r="I56" s="22">
        <v>0</v>
      </c>
      <c r="J56" s="27">
        <v>0</v>
      </c>
    </row>
    <row r="57" spans="6:10" ht="13.2">
      <c r="F57" s="33" t="s">
        <v>65</v>
      </c>
      <c r="G57" s="34">
        <v>0</v>
      </c>
      <c r="H57" s="34">
        <v>0</v>
      </c>
      <c r="I57" s="35">
        <v>0</v>
      </c>
      <c r="J57" s="36">
        <v>0</v>
      </c>
    </row>
    <row r="58" spans="6:10" ht="13.2">
      <c r="F58" s="32" t="s">
        <v>40</v>
      </c>
      <c r="G58" s="32"/>
      <c r="H58" s="32"/>
      <c r="I58" s="37"/>
      <c r="J58" s="125">
        <f>SUM(J53:J57)</f>
        <v>0</v>
      </c>
    </row>
  </sheetData>
  <mergeCells count="3">
    <mergeCell ref="C29:D29"/>
    <mergeCell ref="F29:G29"/>
    <mergeCell ref="F52:G52"/>
  </mergeCells>
  <phoneticPr fontId="13"/>
  <pageMargins left="0.69861111111111107" right="0.69861111111111107" top="0.75" bottom="0.75" header="0.3" footer="0.3"/>
  <pageSetup paperSize="9" firstPageNumber="4294963191" orientation="portrait" horizontalDpi="12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SheetLayoutView="100" workbookViewId="0">
      <pane activePane="bottomRight" state="frozen"/>
      <selection activeCell="O6" sqref="O6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74</v>
      </c>
      <c r="B2" t="s">
        <v>75</v>
      </c>
      <c r="C2" t="s">
        <v>76</v>
      </c>
      <c r="D2" t="s">
        <v>111</v>
      </c>
      <c r="E2" t="s">
        <v>112</v>
      </c>
      <c r="F2" t="s">
        <v>113</v>
      </c>
      <c r="G2">
        <v>143.422</v>
      </c>
      <c r="H2" t="s">
        <v>112</v>
      </c>
      <c r="I2" t="s">
        <v>114</v>
      </c>
      <c r="J2">
        <v>143.61199999999999</v>
      </c>
      <c r="K2" t="s">
        <v>98</v>
      </c>
      <c r="L2" t="s">
        <v>81</v>
      </c>
      <c r="M2" s="10">
        <v>19</v>
      </c>
      <c r="N2" s="10">
        <v>0</v>
      </c>
      <c r="O2">
        <v>1900</v>
      </c>
    </row>
    <row r="3" spans="1:15" ht="13.2">
      <c r="A3" t="s">
        <v>74</v>
      </c>
      <c r="B3" t="s">
        <v>75</v>
      </c>
      <c r="C3" t="s">
        <v>76</v>
      </c>
      <c r="D3" t="s">
        <v>94</v>
      </c>
      <c r="E3" t="s">
        <v>87</v>
      </c>
      <c r="F3" t="s">
        <v>115</v>
      </c>
      <c r="G3">
        <v>142.71799999999999</v>
      </c>
      <c r="H3" t="s">
        <v>87</v>
      </c>
      <c r="I3" t="s">
        <v>116</v>
      </c>
      <c r="J3">
        <v>142.834</v>
      </c>
      <c r="K3" t="s">
        <v>117</v>
      </c>
      <c r="L3" t="s">
        <v>106</v>
      </c>
      <c r="M3" s="10">
        <v>0</v>
      </c>
      <c r="N3" s="10">
        <v>11</v>
      </c>
      <c r="O3">
        <v>0</v>
      </c>
    </row>
    <row r="4" spans="1:15" ht="13.2">
      <c r="A4" t="s">
        <v>74</v>
      </c>
      <c r="B4" t="s">
        <v>75</v>
      </c>
      <c r="C4" t="s">
        <v>76</v>
      </c>
      <c r="D4" t="s">
        <v>94</v>
      </c>
      <c r="E4" t="s">
        <v>118</v>
      </c>
      <c r="F4" t="s">
        <v>119</v>
      </c>
      <c r="G4">
        <v>142.59299999999999</v>
      </c>
      <c r="H4" t="s">
        <v>118</v>
      </c>
      <c r="I4" t="s">
        <v>120</v>
      </c>
      <c r="J4">
        <v>142.80000000000001</v>
      </c>
      <c r="K4" t="s">
        <v>98</v>
      </c>
      <c r="L4" t="s">
        <v>81</v>
      </c>
      <c r="M4" s="10">
        <v>20.7</v>
      </c>
      <c r="N4" s="10">
        <v>0</v>
      </c>
      <c r="O4">
        <v>2070</v>
      </c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2">
      <c r="L27" s="44" t="s">
        <v>40</v>
      </c>
      <c r="M27" s="10">
        <v>75</v>
      </c>
      <c r="N27" s="10"/>
      <c r="O27">
        <v>7500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2">
      <c r="C34" s="142" t="s">
        <v>41</v>
      </c>
      <c r="D34" s="143"/>
      <c r="F34" s="144" t="s">
        <v>42</v>
      </c>
      <c r="G34" s="145"/>
      <c r="H34" s="28" t="s">
        <v>43</v>
      </c>
      <c r="I34" s="31" t="s">
        <v>44</v>
      </c>
    </row>
    <row r="35" spans="3:9" ht="13.2">
      <c r="C35" s="5" t="s">
        <v>45</v>
      </c>
      <c r="D35" s="6"/>
      <c r="F35" s="5"/>
      <c r="G35" s="15"/>
      <c r="H35" s="21"/>
      <c r="I35" s="24"/>
    </row>
    <row r="36" spans="3:9" ht="13.2">
      <c r="C36" s="2" t="s">
        <v>46</v>
      </c>
      <c r="D36" s="1"/>
      <c r="F36" s="2"/>
      <c r="G36" s="17"/>
      <c r="H36" s="22"/>
      <c r="I36" s="18"/>
    </row>
    <row r="37" spans="3:9" ht="13.2">
      <c r="C37" s="2" t="s">
        <v>47</v>
      </c>
      <c r="D37" s="1"/>
      <c r="F37" s="2"/>
      <c r="G37" s="17"/>
      <c r="H37" s="22"/>
      <c r="I37" s="18"/>
    </row>
    <row r="38" spans="3:9" ht="13.2">
      <c r="C38" s="2" t="s">
        <v>48</v>
      </c>
      <c r="D38" s="1"/>
      <c r="F38" s="2"/>
      <c r="G38" s="17"/>
      <c r="H38" s="22"/>
      <c r="I38" s="18"/>
    </row>
    <row r="39" spans="3:9" ht="13.2">
      <c r="C39" s="2" t="s">
        <v>49</v>
      </c>
      <c r="D39" s="1"/>
      <c r="F39" s="2"/>
      <c r="G39" s="17"/>
      <c r="H39" s="22"/>
      <c r="I39" s="18"/>
    </row>
    <row r="40" spans="3:9" ht="13.2">
      <c r="C40" s="2" t="s">
        <v>50</v>
      </c>
      <c r="D40" s="4"/>
      <c r="F40" s="2"/>
      <c r="G40" s="17"/>
      <c r="H40" s="22"/>
      <c r="I40" s="18"/>
    </row>
    <row r="41" spans="3:9" ht="13.2">
      <c r="C41" s="2" t="s">
        <v>51</v>
      </c>
      <c r="D41" s="1"/>
      <c r="F41" s="2"/>
      <c r="G41" s="17"/>
      <c r="H41" s="22"/>
      <c r="I41" s="18"/>
    </row>
    <row r="42" spans="3:9" ht="13.2">
      <c r="C42" s="8" t="s">
        <v>52</v>
      </c>
      <c r="D42" s="9"/>
      <c r="F42" s="2"/>
      <c r="G42" s="17"/>
      <c r="H42" s="22"/>
      <c r="I42" s="18"/>
    </row>
    <row r="43" spans="3:9" ht="13.2">
      <c r="C43" s="2" t="s">
        <v>53</v>
      </c>
      <c r="D43" s="1"/>
      <c r="F43" s="2"/>
      <c r="G43" s="17"/>
      <c r="H43" s="22"/>
      <c r="I43" s="18"/>
    </row>
    <row r="44" spans="3:9" ht="13.2">
      <c r="C44" s="2" t="s">
        <v>54</v>
      </c>
      <c r="D44" s="4"/>
      <c r="F44" s="2"/>
      <c r="G44" s="17"/>
      <c r="H44" s="22"/>
      <c r="I44" s="18"/>
    </row>
    <row r="45" spans="3:9" ht="13.2">
      <c r="C45" s="2" t="s">
        <v>55</v>
      </c>
      <c r="D45" s="1"/>
      <c r="F45" s="5"/>
      <c r="G45" s="15"/>
      <c r="H45" s="21"/>
      <c r="I45" s="16"/>
    </row>
    <row r="46" spans="3:9" ht="13.2">
      <c r="C46" s="2" t="s">
        <v>14</v>
      </c>
      <c r="D46" s="13"/>
      <c r="F46" s="2"/>
      <c r="G46" s="17"/>
      <c r="H46" s="22"/>
      <c r="I46" s="18"/>
    </row>
    <row r="47" spans="3:9" ht="13.2">
      <c r="C47" s="2" t="s">
        <v>15</v>
      </c>
      <c r="D47" s="13"/>
      <c r="F47" s="2"/>
      <c r="G47" s="17"/>
      <c r="H47" s="22"/>
      <c r="I47" s="18"/>
    </row>
    <row r="48" spans="3:9" ht="13.2">
      <c r="C48" s="2" t="s">
        <v>56</v>
      </c>
      <c r="D48" s="1"/>
      <c r="F48" s="2"/>
      <c r="G48" s="17"/>
      <c r="H48" s="22"/>
      <c r="I48" s="18"/>
    </row>
    <row r="49" spans="3:10" ht="13.2">
      <c r="C49" s="2" t="s">
        <v>57</v>
      </c>
      <c r="D49" s="1"/>
      <c r="F49" s="2"/>
      <c r="G49" s="17"/>
      <c r="H49" s="22"/>
      <c r="I49" s="18"/>
    </row>
    <row r="50" spans="3:10" ht="13.2">
      <c r="C50" s="2" t="s">
        <v>58</v>
      </c>
      <c r="D50" s="14"/>
      <c r="F50" s="2"/>
      <c r="G50" s="17"/>
      <c r="H50" s="22"/>
      <c r="I50" s="18"/>
    </row>
    <row r="51" spans="3:10" ht="13.2">
      <c r="C51" s="3" t="s">
        <v>13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2">
      <c r="F53" s="3"/>
      <c r="G53" s="19"/>
      <c r="H53" s="23"/>
      <c r="I53" s="20"/>
    </row>
    <row r="54" spans="3:10" ht="13.2">
      <c r="F54" s="38" t="s">
        <v>40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2">
      <c r="F57" s="144" t="s">
        <v>59</v>
      </c>
      <c r="G57" s="145"/>
      <c r="H57" s="28" t="s">
        <v>43</v>
      </c>
      <c r="I57" s="29" t="s">
        <v>44</v>
      </c>
      <c r="J57" s="30" t="s">
        <v>60</v>
      </c>
    </row>
    <row r="58" spans="3:10" ht="13.2">
      <c r="F58" s="5" t="s">
        <v>61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62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63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64</v>
      </c>
      <c r="G61" s="17">
        <v>0</v>
      </c>
      <c r="H61" s="17">
        <v>0</v>
      </c>
      <c r="I61" s="22">
        <v>0</v>
      </c>
      <c r="J61" s="27">
        <v>0</v>
      </c>
    </row>
    <row r="62" spans="3:10" ht="13.2">
      <c r="F62" s="33" t="s">
        <v>65</v>
      </c>
      <c r="G62" s="34">
        <v>0</v>
      </c>
      <c r="H62" s="34">
        <v>0</v>
      </c>
      <c r="I62" s="35">
        <v>0</v>
      </c>
      <c r="J62" s="36">
        <v>0</v>
      </c>
    </row>
    <row r="63" spans="3:10" ht="13.2">
      <c r="F63" s="32" t="s">
        <v>40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SheetLayoutView="100" workbookViewId="0">
      <selection activeCell="B3" sqref="B3"/>
    </sheetView>
  </sheetViews>
  <sheetFormatPr defaultColWidth="8.88671875" defaultRowHeight="13.2"/>
  <sheetData/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zoomScaleSheetLayoutView="100" workbookViewId="0">
      <selection activeCell="B12" sqref="B12"/>
    </sheetView>
  </sheetViews>
  <sheetFormatPr defaultColWidth="8.88671875" defaultRowHeight="13.2"/>
  <sheetData>
    <row r="1" spans="1:9">
      <c r="A1" s="128" t="s">
        <v>66</v>
      </c>
      <c r="B1" s="129"/>
      <c r="C1" s="129"/>
      <c r="D1" s="129"/>
      <c r="E1" s="129"/>
      <c r="F1" s="129"/>
      <c r="G1" s="129"/>
      <c r="H1" s="129"/>
      <c r="I1" s="127"/>
    </row>
    <row r="2" spans="1:9">
      <c r="A2" s="130" t="s">
        <v>67</v>
      </c>
      <c r="B2" s="131"/>
      <c r="C2" s="131"/>
      <c r="D2" s="131"/>
      <c r="E2" s="131"/>
      <c r="F2" s="131"/>
      <c r="G2" s="131"/>
      <c r="H2" s="131"/>
      <c r="I2" s="127"/>
    </row>
    <row r="3" spans="1:9">
      <c r="A3" s="127"/>
      <c r="D3" s="127"/>
    </row>
    <row r="7" spans="1:9">
      <c r="A7" t="s">
        <v>68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2023年7月</vt:lpstr>
      <vt:lpstr>2023年8月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hiroko deguchi</cp:lastModifiedBy>
  <cp:revision/>
  <cp:lastPrinted>1899-12-30T00:00:00Z</cp:lastPrinted>
  <dcterms:created xsi:type="dcterms:W3CDTF">2013-10-09T23:04:08Z</dcterms:created>
  <dcterms:modified xsi:type="dcterms:W3CDTF">2023-08-04T11:56:39Z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