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339" documentId="8_{42A78BF1-6AB3-4405-B13B-793804E6DB57}" xr6:coauthVersionLast="47" xr6:coauthVersionMax="47" xr10:uidLastSave="{93B4B435-2B90-4F0B-98F8-693F29E3E1FD}"/>
  <bookViews>
    <workbookView xWindow="2745" yWindow="360" windowWidth="18405" windowHeight="1206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<sst xmlns="http://schemas.openxmlformats.org/spreadsheetml/2006/main" count="94" uniqueCount="61">
  <si>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</si>
  <si>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</si>
  <si>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</si>
  <si>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</si>
  <si>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</si>
  <si>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</si>
  <si>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</si>
  <si>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</si>
  <si>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</si>
  <si>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</si>
  <si>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</si>
  <si>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</si>
  <si>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</si>
  <si>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</si>
  <si>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</si>
  <si>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</si>
  <si>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</si>
  <si>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</si>
  <si>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</si>
  <si>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</si>
  <si>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</si>
  <si>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</si>
  <si>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</si>
  <si>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</si>
  <si>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</si>
  <si>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</si>
  <si>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</si>
  <si>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</si>
  <si>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</si>
  <si>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</si>
  <si>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</si>
  <si>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</si>
  <si>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</si>
  <si>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</si>
  <si>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</si>
  <si>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5"/>
  </si>
  <si>
    <t>USDJPY</t>
    <phoneticPr fontId="1"/>
  </si>
  <si>
    <t>EB</t>
    <phoneticPr fontId="1"/>
  </si>
  <si>
    <t>EB</t>
    <phoneticPr fontId="5"/>
  </si>
  <si>
    <t>2023.0８.03</t>
    <phoneticPr fontId="1"/>
  </si>
  <si>
    <t>4H足</t>
    <rPh sb="2" eb="3">
      <t>ソク</t>
    </rPh>
    <phoneticPr fontId="1"/>
  </si>
  <si>
    <t>2017.08.09</t>
    <phoneticPr fontId="1"/>
  </si>
  <si>
    <t>(4H)</t>
    <phoneticPr fontId="1"/>
  </si>
  <si>
    <t>売りのPB検証</t>
    <rPh sb="0" eb="1">
      <t>ウ</t>
    </rPh>
    <rPh sb="5" eb="7">
      <t>ケンショウ</t>
    </rPh>
    <phoneticPr fontId="1"/>
  </si>
  <si>
    <t>４時間足（４H)でのPB、EB検証を３０回行いその後１時間あ足での検証に移行する。</t>
    <rPh sb="1" eb="4">
      <t>ジカンアシ</t>
    </rPh>
    <rPh sb="15" eb="17">
      <t>ケンショウ</t>
    </rPh>
    <rPh sb="20" eb="21">
      <t>カイ</t>
    </rPh>
    <rPh sb="21" eb="22">
      <t>オコナ</t>
    </rPh>
    <rPh sb="25" eb="26">
      <t>ゴ</t>
    </rPh>
    <rPh sb="33" eb="35">
      <t>ケンショウ</t>
    </rPh>
    <rPh sb="36" eb="38">
      <t>イコウ</t>
    </rPh>
    <phoneticPr fontId="1"/>
  </si>
  <si>
    <t>2017.10.25.</t>
    <phoneticPr fontId="1"/>
  </si>
  <si>
    <t>買いのPB検証</t>
    <rPh sb="0" eb="1">
      <t>カ</t>
    </rPh>
    <rPh sb="5" eb="7">
      <t>ケンショウ</t>
    </rPh>
    <phoneticPr fontId="1"/>
  </si>
  <si>
    <t>2017.08.26.</t>
    <phoneticPr fontId="1"/>
  </si>
  <si>
    <t>2018.01.09.</t>
    <phoneticPr fontId="1"/>
  </si>
  <si>
    <t>2017.12.27.</t>
    <phoneticPr fontId="1"/>
  </si>
  <si>
    <t>売りのEB検証</t>
    <rPh sb="0" eb="1">
      <t>ウ</t>
    </rPh>
    <rPh sb="5" eb="7">
      <t>ケンショウ</t>
    </rPh>
    <phoneticPr fontId="1"/>
  </si>
  <si>
    <t>2017.11.03.</t>
    <phoneticPr fontId="1"/>
  </si>
  <si>
    <t>2018.02.09</t>
    <phoneticPr fontId="1"/>
  </si>
  <si>
    <t>2018.02.09.</t>
    <phoneticPr fontId="1"/>
  </si>
  <si>
    <t>2018.05.28</t>
    <phoneticPr fontId="1"/>
  </si>
  <si>
    <t>2018.03.13.</t>
    <phoneticPr fontId="1"/>
  </si>
  <si>
    <t>2018.06.26.</t>
    <phoneticPr fontId="1"/>
  </si>
  <si>
    <t>2018.06.26</t>
    <phoneticPr fontId="1"/>
  </si>
  <si>
    <t xml:space="preserve">（5）2017.12.27..  売りのPB検証
ろうそく足の実体：ヒゲ＝１：３以上ある。
２つのMAより外（下）に実体があり、かつMAがヒゲにタッチしている。
売りのEBとして成立する。
安値更新でエントリーする。利確２，０までとれた。
（気付き）陽線での売りのPBで、一旦トレンド上昇で下降に転じている
(6)2018.01.09.　売りのEB検証
右の陽線より左の陰線の実体が長い
MAの外（下）に実体があり、かつヒゲにMAがヒゲにタッチしているので
売りのEBとして成立する。
（気付き）上昇トレンドから下降トレンドに切り替わってからのEBである。
（7,8,9.）2018.02.09.　売りのPB検証
ろうそく足の実体：ヒゲ＝１：３以上で、立派なPBです。
MAの外（下）に実体があり、かつヒゲにMAがタッチしているので
売りのPBとして成立する。
（気付き）（７）このPBの前に大きな陰線の値動きがある。
（10）2018.06.26.　買いのPB 検証
ろうそく足の実体：ヒゲ＝１：３以上で、立派なPBです。
MAの外（上）に実体があり、かつヒゲにMAがヒゲにタッチしているので
買いのPBとして成立する。
（気付き）下降からの上昇トレンドで高値更新でエントリーする（ゴールデンクロス）
</t>
    <rPh sb="17" eb="18">
      <t>ウ</t>
    </rPh>
    <rPh sb="22" eb="24">
      <t>ケンショウ</t>
    </rPh>
    <rPh sb="29" eb="30">
      <t>アシ</t>
    </rPh>
    <rPh sb="31" eb="33">
      <t>ジッタイ</t>
    </rPh>
    <rPh sb="40" eb="42">
      <t>イジョウ</t>
    </rPh>
    <rPh sb="53" eb="54">
      <t>ソト</t>
    </rPh>
    <rPh sb="55" eb="56">
      <t>シタ</t>
    </rPh>
    <rPh sb="58" eb="60">
      <t>ジッタイ</t>
    </rPh>
    <rPh sb="81" eb="82">
      <t>ウ</t>
    </rPh>
    <rPh sb="89" eb="91">
      <t>セイリツ</t>
    </rPh>
    <rPh sb="95" eb="99">
      <t>ヤスネコウシン</t>
    </rPh>
    <rPh sb="108" eb="110">
      <t>リカク</t>
    </rPh>
    <rPh sb="121" eb="122">
      <t>キ</t>
    </rPh>
    <rPh sb="122" eb="123">
      <t>ツ</t>
    </rPh>
    <rPh sb="125" eb="127">
      <t>ヨウセン</t>
    </rPh>
    <rPh sb="129" eb="130">
      <t>ウ</t>
    </rPh>
    <rPh sb="136" eb="138">
      <t>イッタン</t>
    </rPh>
    <rPh sb="142" eb="144">
      <t>ジョウショウ</t>
    </rPh>
    <rPh sb="145" eb="147">
      <t>カコウ</t>
    </rPh>
    <rPh sb="148" eb="149">
      <t>テン</t>
    </rPh>
    <rPh sb="170" eb="171">
      <t>ウ</t>
    </rPh>
    <rPh sb="175" eb="177">
      <t>ケンショウ</t>
    </rPh>
    <rPh sb="178" eb="179">
      <t>ミギ</t>
    </rPh>
    <rPh sb="184" eb="185">
      <t>ヒダリ</t>
    </rPh>
    <rPh sb="186" eb="187">
      <t>イン</t>
    </rPh>
    <rPh sb="187" eb="188">
      <t>セン</t>
    </rPh>
    <rPh sb="189" eb="191">
      <t>ジッタイ</t>
    </rPh>
    <rPh sb="192" eb="193">
      <t>ナガ</t>
    </rPh>
    <rPh sb="200" eb="201">
      <t>シタ</t>
    </rPh>
    <rPh sb="203" eb="205">
      <t>ジッタイ</t>
    </rPh>
    <rPh sb="230" eb="231">
      <t>ウ</t>
    </rPh>
    <rPh sb="238" eb="240">
      <t>セイリツ</t>
    </rPh>
    <rPh sb="245" eb="246">
      <t>キ</t>
    </rPh>
    <rPh sb="246" eb="247">
      <t>ツ</t>
    </rPh>
    <rPh sb="249" eb="251">
      <t>ジョウショウ</t>
    </rPh>
    <rPh sb="257" eb="259">
      <t>カコウ</t>
    </rPh>
    <rPh sb="264" eb="265">
      <t>キ</t>
    </rPh>
    <rPh sb="266" eb="267">
      <t>カ</t>
    </rPh>
    <rPh sb="301" eb="302">
      <t>ウ</t>
    </rPh>
    <rPh sb="306" eb="308">
      <t>ケンショウ</t>
    </rPh>
    <rPh sb="342" eb="343">
      <t>シタ</t>
    </rPh>
    <rPh sb="369" eb="370">
      <t>ウ</t>
    </rPh>
    <rPh sb="384" eb="385">
      <t>キ</t>
    </rPh>
    <rPh sb="385" eb="386">
      <t>ツ</t>
    </rPh>
    <rPh sb="396" eb="397">
      <t>マエ</t>
    </rPh>
    <rPh sb="398" eb="399">
      <t>オオ</t>
    </rPh>
    <rPh sb="401" eb="403">
      <t>インセン</t>
    </rPh>
    <rPh sb="404" eb="406">
      <t>ネウゴ</t>
    </rPh>
    <rPh sb="429" eb="430">
      <t>カ</t>
    </rPh>
    <rPh sb="435" eb="437">
      <t>ケンショウ</t>
    </rPh>
    <rPh sb="471" eb="472">
      <t>ウエ</t>
    </rPh>
    <rPh sb="501" eb="502">
      <t>カ</t>
    </rPh>
    <rPh sb="520" eb="522">
      <t>カコウ</t>
    </rPh>
    <rPh sb="525" eb="527">
      <t>ジョウショウ</t>
    </rPh>
    <rPh sb="532" eb="536">
      <t>タカネコウシン</t>
    </rPh>
    <phoneticPr fontId="1"/>
  </si>
  <si>
    <t>今回の5件の検証では、すべて利確2まで取れた。</t>
    <rPh sb="0" eb="2">
      <t>コンカイ</t>
    </rPh>
    <rPh sb="4" eb="5">
      <t>ケン</t>
    </rPh>
    <rPh sb="6" eb="8">
      <t>ケンショウ</t>
    </rPh>
    <rPh sb="14" eb="16">
      <t>リカク</t>
    </rPh>
    <rPh sb="19" eb="20">
      <t>ト</t>
    </rPh>
    <phoneticPr fontId="1"/>
  </si>
  <si>
    <t>2023.0８.08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</si>
</sst>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14" fillId="0" borderId="12" xfId="0" applyNumberFormat="1" applyFont="1" applyBorder="1">
      <alignment vertical="center"/>
    </xf>
    <xf numFmtId="0" fontId="12" fillId="0" borderId="8" xfId="0" applyFont="1" applyBorder="1" applyAlignment="1">
      <alignment horizontal="right" vertical="center"/>
    </xf>
    <xf numFmtId="176" fontId="15" fillId="0" borderId="12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6</xdr:col>
      <xdr:colOff>1</xdr:colOff>
      <xdr:row>3</xdr:row>
      <xdr:rowOff>0</xdr:rowOff>
    </xdr:from>
    <xdr:to>
      <xdr:col>21</xdr:col>
      <xdr:colOff>47626</xdr:colOff>
      <xdr:row>31</xdr:row>
      <xdr:rowOff>151851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BDB5E0FF-6B15-D5ED-BBE5-8D920962E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1" y="535781"/>
          <a:ext cx="9334500" cy="5152476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35</xdr:row>
      <xdr:rowOff>35718</xdr:rowOff>
    </xdr:from>
    <xdr:to>
      <xdr:col>20</xdr:col>
      <xdr:colOff>564211</xdr:colOff>
      <xdr:row>63</xdr:row>
      <xdr:rowOff>130969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F9E58DB-A031-95F6-56F7-D4CFF750D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1" y="6286499"/>
          <a:ext cx="9231960" cy="5095876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66</xdr:row>
      <xdr:rowOff>95249</xdr:rowOff>
    </xdr:from>
    <xdr:to>
      <xdr:col>20</xdr:col>
      <xdr:colOff>542639</xdr:colOff>
      <xdr:row>95</xdr:row>
      <xdr:rowOff>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9C5CC7E4-33A3-61DF-9464-1259982B6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4251" y="11882437"/>
          <a:ext cx="9210388" cy="5083969"/>
        </a:xfrm>
        <a:prstGeom prst="rect">
          <a:avLst/>
        </a:prstGeom>
      </xdr:spPr>
    </xdr:pic>
    <xdr:clientData/>
  </xdr:twoCellAnchor>
  <xdr:twoCellAnchor editAs="oneCell">
    <xdr:from>
      <xdr:col>5</xdr:col>
      <xdr:colOff>607221</xdr:colOff>
      <xdr:row>130</xdr:row>
      <xdr:rowOff>0</xdr:rowOff>
    </xdr:from>
    <xdr:to>
      <xdr:col>20</xdr:col>
      <xdr:colOff>617012</xdr:colOff>
      <xdr:row>158</xdr:row>
      <xdr:rowOff>130968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0DA1C99-FD54-4F24-971C-F1478E17C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12346" y="23217188"/>
          <a:ext cx="9296666" cy="513159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20</xdr:col>
      <xdr:colOff>607347</xdr:colOff>
      <xdr:row>126</xdr:row>
      <xdr:rowOff>119062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E64FD7F2-E9D0-6870-C19D-4E94FB2E37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24250" y="17502188"/>
          <a:ext cx="9275097" cy="5119687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162</xdr:row>
      <xdr:rowOff>0</xdr:rowOff>
    </xdr:from>
    <xdr:to>
      <xdr:col>20</xdr:col>
      <xdr:colOff>542637</xdr:colOff>
      <xdr:row>190</xdr:row>
      <xdr:rowOff>83343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D5F5854-6287-DB5D-FF5C-FACEF4B90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24251" y="28932188"/>
          <a:ext cx="9210386" cy="508396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0" sqref="P1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3" t="s">
        <v>3</v>
      </c>
      <c r="H6" s="84"/>
      <c r="I6" s="90"/>
      <c r="J6" s="83" t="s">
        <v>22</v>
      </c>
      <c r="K6" s="84"/>
      <c r="L6" s="90"/>
      <c r="M6" s="83" t="s">
        <v>23</v>
      </c>
      <c r="N6" s="84"/>
      <c r="O6" s="90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7" t="s">
        <v>22</v>
      </c>
      <c r="K8" s="88"/>
      <c r="L8" s="89"/>
      <c r="M8" s="87"/>
      <c r="N8" s="88"/>
      <c r="O8" s="89"/>
    </row>
    <row r="9" spans="1:18" x14ac:dyDescent="0.4">
      <c r="A9" s="7">
        <v>1</v>
      </c>
      <c r="B9" s="21" t="s">
        <v>41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47</v>
      </c>
      <c r="C10" s="44">
        <v>1</v>
      </c>
      <c r="D10" s="54">
        <v>-1</v>
      </c>
      <c r="E10" s="55">
        <v>-1</v>
      </c>
      <c r="F10" s="74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45</v>
      </c>
      <c r="C11" s="44">
        <v>2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51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49</v>
      </c>
      <c r="C13" s="44">
        <v>2</v>
      </c>
      <c r="D13" s="54">
        <v>1.27</v>
      </c>
      <c r="E13" s="55">
        <v>1.5</v>
      </c>
      <c r="F13" s="56">
        <v>2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48</v>
      </c>
      <c r="C14" s="44">
        <v>2</v>
      </c>
      <c r="D14" s="54">
        <v>1.27</v>
      </c>
      <c r="E14" s="55">
        <v>1.5</v>
      </c>
      <c r="F14" s="56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6723.7617263999991</v>
      </c>
      <c r="P14" s="20" t="s">
        <v>37</v>
      </c>
      <c r="Q14" s="20"/>
      <c r="R14" s="20"/>
    </row>
    <row r="15" spans="1:18" x14ac:dyDescent="0.4">
      <c r="A15" s="7">
        <v>7</v>
      </c>
      <c r="B15" s="4" t="s">
        <v>52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3563.5937149919996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7127.1874299839992</v>
      </c>
      <c r="P15" s="20"/>
      <c r="Q15" s="20"/>
      <c r="R15" s="20"/>
    </row>
    <row r="16" spans="1:18" x14ac:dyDescent="0.4">
      <c r="A16" s="7">
        <v>8</v>
      </c>
      <c r="B16" s="4" t="s">
        <v>55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3777.4093378915195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</v>
      </c>
      <c r="P16" s="20"/>
      <c r="Q16" s="20"/>
      <c r="R16" s="20"/>
    </row>
    <row r="17" spans="1:18" x14ac:dyDescent="0.4">
      <c r="A17" s="7">
        <v>9</v>
      </c>
      <c r="B17" s="4" t="s">
        <v>54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4004.0538981650107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8008.1077963300213</v>
      </c>
      <c r="P17" s="20"/>
      <c r="Q17" s="20"/>
      <c r="R17" s="20"/>
    </row>
    <row r="18" spans="1:18" x14ac:dyDescent="0.4">
      <c r="A18" s="7">
        <v>10</v>
      </c>
      <c r="B18" s="4" t="s">
        <v>57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126898.64852661695</v>
      </c>
      <c r="H18" s="20">
        <f t="shared" si="3"/>
        <v>133805.44666179648</v>
      </c>
      <c r="I18" s="20">
        <f t="shared" si="4"/>
        <v>149965.16533260688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4244.2971320549113</v>
      </c>
      <c r="M18" s="41">
        <f t="shared" si="14"/>
        <v>4657.391878300843</v>
      </c>
      <c r="N18" s="42">
        <f t="shared" si="15"/>
        <v>5761.9570332831008</v>
      </c>
      <c r="O18" s="43">
        <f t="shared" si="16"/>
        <v>8488.5942641098227</v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>
        <f t="shared" si="11"/>
        <v>3806.9594557985083</v>
      </c>
      <c r="K19" s="42">
        <f t="shared" si="12"/>
        <v>4014.1633998538941</v>
      </c>
      <c r="L19" s="43">
        <f t="shared" si="13"/>
        <v>4498.9549599782058</v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80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79"/>
      <c r="C25" s="44"/>
      <c r="D25" s="54"/>
      <c r="E25" s="55"/>
      <c r="F25" s="74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 t="s">
        <v>37</v>
      </c>
      <c r="Q25" s="20"/>
      <c r="R25" s="20"/>
    </row>
    <row r="26" spans="1:18" x14ac:dyDescent="0.4">
      <c r="A26" s="7">
        <v>18</v>
      </c>
      <c r="B26" s="79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 t="s">
        <v>37</v>
      </c>
      <c r="Q26" s="20"/>
      <c r="R26" s="20"/>
    </row>
    <row r="27" spans="1:18" x14ac:dyDescent="0.4">
      <c r="A27" s="7">
        <v>19</v>
      </c>
      <c r="B27" s="79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 t="s">
        <v>37</v>
      </c>
      <c r="Q27" s="20"/>
      <c r="R27" s="20"/>
    </row>
    <row r="28" spans="1:18" x14ac:dyDescent="0.4">
      <c r="A28" s="7">
        <v>20</v>
      </c>
      <c r="B28" s="79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 t="s">
        <v>37</v>
      </c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79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 t="s">
        <v>37</v>
      </c>
      <c r="Q32" s="20"/>
      <c r="R32" s="20"/>
    </row>
    <row r="33" spans="1:18" x14ac:dyDescent="0.4">
      <c r="A33" s="7">
        <v>25</v>
      </c>
      <c r="B33" s="81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 t="s">
        <v>37</v>
      </c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56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79"/>
      <c r="C35" s="44"/>
      <c r="D35" s="54"/>
      <c r="E35" s="55"/>
      <c r="F35" s="56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 t="s">
        <v>37</v>
      </c>
      <c r="Q35" s="20"/>
      <c r="R35" s="20"/>
    </row>
    <row r="36" spans="1:18" x14ac:dyDescent="0.4">
      <c r="A36" s="7">
        <v>28</v>
      </c>
      <c r="B36" s="79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82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 t="s">
        <v>37</v>
      </c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1" t="s">
        <v>5</v>
      </c>
      <c r="C59" s="92"/>
      <c r="D59" s="1">
        <f>COUNTIF(D9:D58,1.27)</f>
        <v>8</v>
      </c>
      <c r="E59" s="1">
        <f>COUNTIF(E9:E58,1.5)</f>
        <v>8</v>
      </c>
      <c r="F59" s="6">
        <f>COUNTIF(F9:F58,2)</f>
        <v>8</v>
      </c>
      <c r="G59" s="66">
        <f>M59+G8</f>
        <v>126898.64852661696</v>
      </c>
      <c r="H59" s="18">
        <f>N59+H8</f>
        <v>133805.44666179648</v>
      </c>
      <c r="I59" s="19">
        <f>O59+I8</f>
        <v>149965.16533260688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26898.648526616962</v>
      </c>
      <c r="N59" s="76">
        <f>SUM(N9:N58)</f>
        <v>33805.446661796472</v>
      </c>
      <c r="O59" s="77">
        <f>SUM(O9:O58)</f>
        <v>49965.165332606877</v>
      </c>
    </row>
    <row r="60" spans="1:15" ht="19.5" thickBot="1" x14ac:dyDescent="0.45">
      <c r="A60" s="7"/>
      <c r="B60" s="85" t="s">
        <v>6</v>
      </c>
      <c r="C60" s="86"/>
      <c r="D60" s="1">
        <f>COUNTIF(D9:D58,-1)</f>
        <v>2</v>
      </c>
      <c r="E60" s="1">
        <f>COUNTIF(E9:E58,-1)</f>
        <v>2</v>
      </c>
      <c r="F60" s="6">
        <f>COUNTIF(F9:F58,-1)</f>
        <v>2</v>
      </c>
      <c r="G60" s="83" t="s">
        <v>29</v>
      </c>
      <c r="H60" s="84"/>
      <c r="I60" s="90"/>
      <c r="J60" s="83" t="s">
        <v>32</v>
      </c>
      <c r="K60" s="84"/>
      <c r="L60" s="90"/>
      <c r="M60" s="7"/>
      <c r="O60" s="3"/>
    </row>
    <row r="61" spans="1:15" ht="19.5" thickBot="1" x14ac:dyDescent="0.45">
      <c r="A61" s="7"/>
      <c r="B61" s="85" t="s">
        <v>34</v>
      </c>
      <c r="C61" s="86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1.2689864852661696</v>
      </c>
      <c r="H61" s="71">
        <f t="shared" ref="H61" si="21">H59/H8</f>
        <v>1.3380544666179648</v>
      </c>
      <c r="I61" s="72">
        <f>I59/I8</f>
        <v>1.4996516533260689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3" t="s">
        <v>4</v>
      </c>
      <c r="C62" s="84"/>
      <c r="D62" s="73">
        <f t="shared" ref="D62:E62" si="22">D59/(D59+D60+D61)</f>
        <v>0.8</v>
      </c>
      <c r="E62" s="68">
        <f t="shared" si="22"/>
        <v>0.8</v>
      </c>
      <c r="F62" s="69">
        <f>F59/(F59+F60+F61)</f>
        <v>0.8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J161"/>
  <sheetViews>
    <sheetView topLeftCell="F64" zoomScale="80" zoomScaleNormal="80" workbookViewId="0">
      <selection activeCell="G163" sqref="G163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6:10" x14ac:dyDescent="0.4">
      <c r="F2" s="78">
        <v>5</v>
      </c>
      <c r="G2" s="49" t="s">
        <v>49</v>
      </c>
      <c r="I2" s="49" t="s">
        <v>42</v>
      </c>
      <c r="J2" s="49" t="s">
        <v>43</v>
      </c>
    </row>
    <row r="34" spans="6:10" x14ac:dyDescent="0.4">
      <c r="F34" s="78">
        <v>6</v>
      </c>
      <c r="G34" s="49" t="s">
        <v>48</v>
      </c>
      <c r="I34" s="49" t="s">
        <v>42</v>
      </c>
      <c r="J34" s="49" t="s">
        <v>50</v>
      </c>
    </row>
    <row r="43" spans="6:10" x14ac:dyDescent="0.4">
      <c r="F43" s="78"/>
    </row>
    <row r="44" spans="6:10" x14ac:dyDescent="0.4">
      <c r="F44" s="78"/>
    </row>
    <row r="66" spans="6:10" x14ac:dyDescent="0.4">
      <c r="F66" s="78">
        <v>7</v>
      </c>
      <c r="G66" s="49" t="s">
        <v>53</v>
      </c>
      <c r="I66" s="49" t="s">
        <v>42</v>
      </c>
      <c r="J66" s="49" t="s">
        <v>43</v>
      </c>
    </row>
    <row r="97" spans="6:10" x14ac:dyDescent="0.4">
      <c r="F97" s="78">
        <v>8</v>
      </c>
      <c r="G97" s="49" t="s">
        <v>55</v>
      </c>
      <c r="I97" s="49" t="s">
        <v>42</v>
      </c>
      <c r="J97" s="49" t="s">
        <v>43</v>
      </c>
    </row>
    <row r="129" spans="6:10" x14ac:dyDescent="0.4">
      <c r="F129" s="78">
        <v>9</v>
      </c>
      <c r="G129" s="49" t="s">
        <v>54</v>
      </c>
      <c r="I129" s="49" t="s">
        <v>42</v>
      </c>
      <c r="J129" s="49" t="s">
        <v>43</v>
      </c>
    </row>
    <row r="161" spans="6:10" x14ac:dyDescent="0.4">
      <c r="F161" s="78">
        <v>10</v>
      </c>
      <c r="G161" s="49" t="s">
        <v>56</v>
      </c>
      <c r="I161" s="49" t="s">
        <v>42</v>
      </c>
      <c r="J161" s="49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2"/>
  <sheetViews>
    <sheetView topLeftCell="A7" zoomScale="145" zoomScaleSheetLayoutView="100" workbookViewId="0">
      <selection activeCell="A15" sqref="A15:J22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ht="23.25" customHeight="1" x14ac:dyDescent="0.4">
      <c r="A2" s="93" t="s">
        <v>58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22.5" customHeight="1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ht="36.75" customHeight="1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ht="21.75" customHeight="1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2.5" customHeight="1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ht="21" customHeight="1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ht="19.5" customHeight="1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0" spans="1:10" ht="27" customHeight="1" x14ac:dyDescent="0.4">
      <c r="A10" s="94"/>
      <c r="B10" s="94"/>
      <c r="C10" s="94"/>
      <c r="D10" s="94"/>
      <c r="E10" s="94"/>
      <c r="F10" s="94"/>
      <c r="G10" s="94"/>
      <c r="H10" s="94"/>
      <c r="I10" s="94"/>
      <c r="J10" s="94"/>
    </row>
    <row r="11" spans="1:10" ht="22.5" customHeight="1" x14ac:dyDescent="0.4">
      <c r="A11" s="94"/>
      <c r="B11" s="94"/>
      <c r="C11" s="94"/>
      <c r="D11" s="94"/>
      <c r="E11" s="94"/>
      <c r="F11" s="94"/>
      <c r="G11" s="94"/>
      <c r="H11" s="94"/>
      <c r="I11" s="94"/>
      <c r="J11" s="94"/>
    </row>
    <row r="12" spans="1:10" ht="25.5" customHeight="1" x14ac:dyDescent="0.4">
      <c r="A12" s="94"/>
      <c r="B12" s="94"/>
      <c r="C12" s="94"/>
      <c r="D12" s="94"/>
      <c r="E12" s="94"/>
      <c r="F12" s="94"/>
      <c r="G12" s="94"/>
      <c r="H12" s="94"/>
      <c r="I12" s="94"/>
      <c r="J12" s="94"/>
    </row>
    <row r="13" spans="1:10" ht="77.25" customHeight="1" x14ac:dyDescent="0.4">
      <c r="A13" s="94"/>
      <c r="B13" s="94"/>
      <c r="C13" s="94"/>
      <c r="D13" s="94"/>
      <c r="E13" s="94"/>
      <c r="F13" s="94"/>
      <c r="G13" s="94"/>
      <c r="H13" s="94"/>
      <c r="I13" s="94"/>
      <c r="J13" s="94"/>
    </row>
    <row r="14" spans="1:10" x14ac:dyDescent="0.4">
      <c r="A14" s="49" t="s">
        <v>26</v>
      </c>
    </row>
    <row r="15" spans="1:10" x14ac:dyDescent="0.4">
      <c r="A15" s="95" t="s">
        <v>59</v>
      </c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0" spans="1:10" x14ac:dyDescent="0.4">
      <c r="A20" s="96"/>
      <c r="B20" s="96"/>
      <c r="C20" s="96"/>
      <c r="D20" s="96"/>
      <c r="E20" s="96"/>
      <c r="F20" s="96"/>
      <c r="G20" s="96"/>
      <c r="H20" s="96"/>
      <c r="I20" s="96"/>
      <c r="J20" s="96"/>
    </row>
    <row r="21" spans="1:10" x14ac:dyDescent="0.4">
      <c r="A21" s="96"/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21" customHeight="1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ht="20.25" customHeight="1" x14ac:dyDescent="0.4"/>
    <row r="24" spans="1:10" x14ac:dyDescent="0.4">
      <c r="A24" s="49" t="s">
        <v>27</v>
      </c>
    </row>
    <row r="25" spans="1:10" x14ac:dyDescent="0.4">
      <c r="A25" s="95" t="s">
        <v>44</v>
      </c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  <row r="30" spans="1:10" x14ac:dyDescent="0.4">
      <c r="A30" s="95"/>
      <c r="B30" s="95"/>
      <c r="C30" s="95"/>
      <c r="D30" s="95"/>
      <c r="E30" s="95"/>
      <c r="F30" s="95"/>
      <c r="G30" s="95"/>
      <c r="H30" s="95"/>
      <c r="I30" s="95"/>
      <c r="J30" s="95"/>
    </row>
    <row r="31" spans="1:10" x14ac:dyDescent="0.4">
      <c r="A31" s="95"/>
      <c r="B31" s="95"/>
      <c r="C31" s="95"/>
      <c r="D31" s="95"/>
      <c r="E31" s="95"/>
      <c r="F31" s="95"/>
      <c r="G31" s="95"/>
      <c r="H31" s="95"/>
      <c r="I31" s="95"/>
      <c r="J31" s="95"/>
    </row>
    <row r="32" spans="1:10" x14ac:dyDescent="0.4">
      <c r="A32" s="95"/>
      <c r="B32" s="95"/>
      <c r="C32" s="95"/>
      <c r="D32" s="95"/>
      <c r="E32" s="95"/>
      <c r="F32" s="95"/>
      <c r="G32" s="95"/>
      <c r="H32" s="95"/>
      <c r="I32" s="95"/>
      <c r="J32" s="95"/>
    </row>
  </sheetData>
  <mergeCells count="3">
    <mergeCell ref="A2:J13"/>
    <mergeCell ref="A15:J22"/>
    <mergeCell ref="A25:J32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10" sqref="F10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35</v>
      </c>
      <c r="C4" s="35">
        <v>21</v>
      </c>
      <c r="D4" s="36" t="s">
        <v>39</v>
      </c>
      <c r="E4" s="35">
        <v>9</v>
      </c>
      <c r="F4" s="36" t="s">
        <v>60</v>
      </c>
      <c r="G4" s="35"/>
      <c r="H4" s="36"/>
    </row>
    <row r="5" spans="1:8" x14ac:dyDescent="0.4">
      <c r="A5" s="35" t="s">
        <v>38</v>
      </c>
      <c r="B5" s="35" t="s">
        <v>35</v>
      </c>
      <c r="C5" s="35">
        <v>9</v>
      </c>
      <c r="D5" s="36" t="s">
        <v>39</v>
      </c>
      <c r="E5" s="35">
        <v>1</v>
      </c>
      <c r="F5" s="36" t="s">
        <v>60</v>
      </c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2023-08-08T12:31:08Z</dcterms:modified>
</cp:coreProperties>
</file>