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80c5b5c8a3d9379/デスクトップ/"/>
    </mc:Choice>
  </mc:AlternateContent>
  <xr:revisionPtr revIDLastSave="87" documentId="8_{AFF4EE61-E7C3-4CA6-A8EB-3B391D5DFBB7}" xr6:coauthVersionLast="47" xr6:coauthVersionMax="47" xr10:uidLastSave="{6E9DA4E0-0C2F-4230-90DE-EE5C9BACD0D1}"/>
  <bookViews>
    <workbookView xWindow="1500" yWindow="2115" windowWidth="18405" windowHeight="12060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1" i="1" l="1"/>
  <c r="E61" i="1"/>
  <c r="F61" i="1"/>
  <c r="F59" i="1"/>
  <c r="K59" i="1"/>
  <c r="E59" i="1"/>
  <c r="D59" i="1"/>
  <c r="M44" i="1" l="1"/>
  <c r="G44" i="1" s="1"/>
  <c r="O44" i="1"/>
  <c r="I44" i="1" s="1"/>
  <c r="M45" i="1"/>
  <c r="G45" i="1" s="1"/>
  <c r="O45" i="1"/>
  <c r="I45" i="1" s="1"/>
  <c r="M46" i="1"/>
  <c r="G46" i="1" s="1"/>
  <c r="O46" i="1"/>
  <c r="I46" i="1" s="1"/>
  <c r="M47" i="1"/>
  <c r="G47" i="1" s="1"/>
  <c r="O47" i="1"/>
  <c r="I47" i="1" s="1"/>
  <c r="M48" i="1"/>
  <c r="G48" i="1" s="1"/>
  <c r="O48" i="1"/>
  <c r="I48" i="1" s="1"/>
  <c r="M49" i="1"/>
  <c r="G49" i="1" s="1"/>
  <c r="O49" i="1"/>
  <c r="I49" i="1" s="1"/>
  <c r="M50" i="1"/>
  <c r="G50" i="1" s="1"/>
  <c r="O50" i="1"/>
  <c r="I50" i="1" s="1"/>
  <c r="M51" i="1"/>
  <c r="G51" i="1" s="1"/>
  <c r="O51" i="1"/>
  <c r="I51" i="1" s="1"/>
  <c r="M52" i="1"/>
  <c r="G52" i="1" s="1"/>
  <c r="O52" i="1"/>
  <c r="I52" i="1" s="1"/>
  <c r="M53" i="1"/>
  <c r="G53" i="1" s="1"/>
  <c r="O53" i="1"/>
  <c r="I53" i="1" s="1"/>
  <c r="M54" i="1"/>
  <c r="G54" i="1" s="1"/>
  <c r="N54" i="1"/>
  <c r="H54" i="1" s="1"/>
  <c r="O54" i="1"/>
  <c r="I54" i="1" s="1"/>
  <c r="M55" i="1"/>
  <c r="G55" i="1" s="1"/>
  <c r="N55" i="1"/>
  <c r="H55" i="1" s="1"/>
  <c r="O55" i="1"/>
  <c r="I55" i="1" s="1"/>
  <c r="M56" i="1"/>
  <c r="G56" i="1" s="1"/>
  <c r="N56" i="1"/>
  <c r="H56" i="1" s="1"/>
  <c r="O56" i="1"/>
  <c r="I56" i="1" s="1"/>
  <c r="M57" i="1"/>
  <c r="G57" i="1" s="1"/>
  <c r="N57" i="1"/>
  <c r="H57" i="1" s="1"/>
  <c r="O57" i="1"/>
  <c r="I57" i="1" s="1"/>
  <c r="M58" i="1"/>
  <c r="G58" i="1" s="1"/>
  <c r="N58" i="1"/>
  <c r="H58" i="1" s="1"/>
  <c r="O58" i="1"/>
  <c r="I58" i="1" s="1"/>
  <c r="I8" i="1" l="1"/>
  <c r="H8" i="1"/>
  <c r="G8" i="1"/>
  <c r="F60" i="1"/>
  <c r="F62" i="1" s="1"/>
  <c r="E60" i="1"/>
  <c r="E62" i="1" s="1"/>
  <c r="D60" i="1"/>
  <c r="D62" i="1" s="1"/>
  <c r="J9" i="1" l="1"/>
  <c r="M9" i="1" s="1"/>
  <c r="G9" i="1" s="1"/>
  <c r="K9" i="1"/>
  <c r="N9" i="1" s="1"/>
  <c r="L9" i="1"/>
  <c r="O9" i="1" s="1"/>
  <c r="I9" i="1" s="1"/>
  <c r="L10" i="1" l="1"/>
  <c r="H9" i="1"/>
  <c r="K10" i="1" s="1"/>
  <c r="J10" i="1"/>
  <c r="M10" i="1" s="1"/>
  <c r="G10" i="1" s="1"/>
  <c r="N10" i="1"/>
  <c r="H10" i="1" s="1"/>
  <c r="O10" i="1"/>
  <c r="I10" i="1" l="1"/>
  <c r="J11" i="1"/>
  <c r="M11" i="1" s="1"/>
  <c r="L11" i="1" l="1"/>
  <c r="O11" i="1" s="1"/>
  <c r="I11" i="1" s="1"/>
  <c r="G11" i="1"/>
  <c r="K11" i="1"/>
  <c r="N11" i="1" s="1"/>
  <c r="H11" i="1" s="1"/>
  <c r="J12" i="1" l="1"/>
  <c r="M12" i="1" s="1"/>
  <c r="L12" i="1"/>
  <c r="O12" i="1" s="1"/>
  <c r="I12" i="1" s="1"/>
  <c r="K12" i="1"/>
  <c r="N12" i="1" s="1"/>
  <c r="H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G13" i="1" s="1"/>
  <c r="H13" i="1"/>
  <c r="J14" i="1" l="1"/>
  <c r="M14" i="1" s="1"/>
  <c r="G14" i="1" s="1"/>
  <c r="L15" i="1"/>
  <c r="O15" i="1" s="1"/>
  <c r="I15" i="1" s="1"/>
  <c r="K14" i="1"/>
  <c r="N14" i="1" s="1"/>
  <c r="H14" i="1" s="1"/>
  <c r="L16" i="1" l="1"/>
  <c r="O16" i="1" s="1"/>
  <c r="I16" i="1" s="1"/>
  <c r="K15" i="1"/>
  <c r="N15" i="1" s="1"/>
  <c r="H15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K41" i="1"/>
  <c r="N41" i="1" s="1"/>
  <c r="H41" i="1" s="1"/>
  <c r="J41" i="1"/>
  <c r="M41" i="1" s="1"/>
  <c r="G41" i="1" s="1"/>
  <c r="L44" i="1" l="1"/>
  <c r="I59" i="1"/>
  <c r="I61" i="1" s="1"/>
  <c r="L61" i="1" s="1"/>
  <c r="K42" i="1"/>
  <c r="N42" i="1" s="1"/>
  <c r="H42" i="1" s="1"/>
  <c r="K43" i="1" s="1"/>
  <c r="N43" i="1" s="1"/>
  <c r="H43" i="1" s="1"/>
  <c r="J42" i="1"/>
  <c r="M42" i="1" s="1"/>
  <c r="G42" i="1" s="1"/>
  <c r="L45" i="1"/>
  <c r="J43" i="1" l="1"/>
  <c r="M43" i="1" s="1"/>
  <c r="G43" i="1" s="1"/>
  <c r="G59" i="1" s="1"/>
  <c r="G61" i="1" s="1"/>
  <c r="J61" i="1" s="1"/>
  <c r="K44" i="1"/>
  <c r="N44" i="1" s="1"/>
  <c r="H44" i="1" s="1"/>
  <c r="K45" i="1" s="1"/>
  <c r="N45" i="1" s="1"/>
  <c r="H45" i="1" s="1"/>
  <c r="L46" i="1"/>
  <c r="J44" i="1" l="1"/>
  <c r="K46" i="1"/>
  <c r="N46" i="1" s="1"/>
  <c r="H46" i="1" s="1"/>
  <c r="K47" i="1" s="1"/>
  <c r="N47" i="1" s="1"/>
  <c r="H47" i="1" s="1"/>
  <c r="L47" i="1"/>
  <c r="J45" i="1" l="1"/>
  <c r="K48" i="1"/>
  <c r="N48" i="1" s="1"/>
  <c r="H48" i="1" s="1"/>
  <c r="L48" i="1"/>
  <c r="J46" i="1" l="1"/>
  <c r="K49" i="1"/>
  <c r="N49" i="1" s="1"/>
  <c r="H49" i="1" s="1"/>
  <c r="L49" i="1"/>
  <c r="J47" i="1" l="1"/>
  <c r="K50" i="1"/>
  <c r="N50" i="1" s="1"/>
  <c r="H50" i="1" s="1"/>
  <c r="L50" i="1"/>
  <c r="J48" i="1" l="1"/>
  <c r="K51" i="1"/>
  <c r="N51" i="1" s="1"/>
  <c r="H51" i="1" s="1"/>
  <c r="L51" i="1"/>
  <c r="J49" i="1" l="1"/>
  <c r="K52" i="1"/>
  <c r="N52" i="1" s="1"/>
  <c r="H52" i="1" s="1"/>
  <c r="L52" i="1"/>
  <c r="J50" i="1" l="1"/>
  <c r="K53" i="1"/>
  <c r="N53" i="1" s="1"/>
  <c r="H53" i="1" s="1"/>
  <c r="H59" i="1" s="1"/>
  <c r="H61" i="1" s="1"/>
  <c r="K61" i="1" s="1"/>
  <c r="L53" i="1"/>
  <c r="J51" i="1" l="1"/>
  <c r="K54" i="1"/>
  <c r="L54" i="1"/>
  <c r="J52" i="1" l="1"/>
  <c r="K55" i="1"/>
  <c r="L55" i="1"/>
  <c r="J53" i="1" l="1"/>
  <c r="K56" i="1"/>
  <c r="L56" i="1"/>
  <c r="J54" i="1" l="1"/>
  <c r="K57" i="1"/>
  <c r="L57" i="1"/>
  <c r="J55" i="1" l="1"/>
  <c r="K58" i="1"/>
  <c r="L58" i="1"/>
  <c r="J56" i="1" l="1"/>
  <c r="J57" i="1" l="1"/>
  <c r="J58" i="1" l="1"/>
</calcChain>
</file>

<file path=xl/sharedStrings.xml><?xml version="1.0" encoding="utf-8"?>
<sst xmlns="http://schemas.openxmlformats.org/spreadsheetml/2006/main" count="75" uniqueCount="55">
  <si>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</si>
  <si>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</si>
  <si>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</si>
  <si>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</si>
  <si>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</si>
  <si>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</si>
  <si>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</si>
  <si>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</si>
  <si>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</si>
  <si>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EURUSD</t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</si>
  <si>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</si>
  <si>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</si>
  <si>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</si>
  <si>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</si>
  <si>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</si>
  <si>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</si>
  <si>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</si>
  <si>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</si>
  <si>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</si>
  <si>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</si>
  <si>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</si>
  <si>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</si>
  <si>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</si>
  <si>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</si>
  <si>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</si>
  <si>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</si>
  <si>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</si>
  <si>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</si>
  <si>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</si>
  <si>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</si>
  <si>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</si>
  <si>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</si>
  <si>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</si>
  <si>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</si>
  <si>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</si>
  <si>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</si>
  <si>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1H足</t>
    <rPh sb="2" eb="3">
      <t>アシ</t>
    </rPh>
    <phoneticPr fontId="1"/>
  </si>
  <si>
    <t>20021.01.22.</t>
    <phoneticPr fontId="1"/>
  </si>
  <si>
    <t>買いのPB検証</t>
    <rPh sb="0" eb="1">
      <t>カ</t>
    </rPh>
    <rPh sb="5" eb="7">
      <t>ケンショウ</t>
    </rPh>
    <phoneticPr fontId="1"/>
  </si>
  <si>
    <t>2021.01.27.</t>
    <phoneticPr fontId="1"/>
  </si>
  <si>
    <t>2021.01.22.</t>
    <phoneticPr fontId="1"/>
  </si>
  <si>
    <t>USD/JPY</t>
    <phoneticPr fontId="5"/>
  </si>
  <si>
    <t>2023.0８.03</t>
    <phoneticPr fontId="1"/>
  </si>
  <si>
    <t>2023.0８.18</t>
    <phoneticPr fontId="1"/>
  </si>
  <si>
    <t>2023.0８.08</t>
    <phoneticPr fontId="1"/>
  </si>
  <si>
    <t>EB</t>
    <phoneticPr fontId="5"/>
  </si>
  <si>
    <t>2021.02.01.</t>
    <phoneticPr fontId="1"/>
  </si>
  <si>
    <t>(H1)</t>
    <phoneticPr fontId="1"/>
  </si>
  <si>
    <t>2021.02.15.</t>
    <phoneticPr fontId="1"/>
  </si>
  <si>
    <t>2021.02.01</t>
    <phoneticPr fontId="1"/>
  </si>
  <si>
    <t>2021.02.17.</t>
    <phoneticPr fontId="1"/>
  </si>
  <si>
    <t>(1)(2)(3)(4)は、全て買いのPB検証で、実体：ヒゲ＝１：３以上ある。１０MAが２０MAより上にあるかつヒゲにどちらかがタッチしている。今回の検証ではすべてゴールデンクロスの後のかいのPBで（３）を除きすべて利確が５以上取れている。
（５）は売りのPB検証で、実体：ヒゲ＝１：３以上ある。２０MAが１０MAの上にありヒゲにタッチしている。
デッドクロスの後のうりのPBで、これも利確が５以上取れている。</t>
    <rPh sb="14" eb="15">
      <t>スベ</t>
    </rPh>
    <rPh sb="16" eb="17">
      <t>カ</t>
    </rPh>
    <rPh sb="21" eb="23">
      <t>ケンショウ</t>
    </rPh>
    <rPh sb="25" eb="27">
      <t>ジッタイ</t>
    </rPh>
    <rPh sb="34" eb="36">
      <t>イジョウ</t>
    </rPh>
    <rPh sb="50" eb="51">
      <t>ウエ</t>
    </rPh>
    <rPh sb="72" eb="74">
      <t>コンカイ</t>
    </rPh>
    <rPh sb="75" eb="77">
      <t>ケンショウ</t>
    </rPh>
    <rPh sb="91" eb="92">
      <t>アト</t>
    </rPh>
    <rPh sb="103" eb="104">
      <t>ノゾ</t>
    </rPh>
    <rPh sb="108" eb="110">
      <t>リカク</t>
    </rPh>
    <rPh sb="112" eb="114">
      <t>イジョウ</t>
    </rPh>
    <rPh sb="114" eb="115">
      <t>ト</t>
    </rPh>
    <rPh sb="125" eb="126">
      <t>ウ</t>
    </rPh>
    <rPh sb="130" eb="132">
      <t>ケンショウ</t>
    </rPh>
    <rPh sb="134" eb="136">
      <t>ジッタイ</t>
    </rPh>
    <rPh sb="143" eb="145">
      <t>イジョウ</t>
    </rPh>
    <rPh sb="158" eb="159">
      <t>ウエ</t>
    </rPh>
    <rPh sb="181" eb="182">
      <t>アト</t>
    </rPh>
    <rPh sb="193" eb="195">
      <t>リカク</t>
    </rPh>
    <rPh sb="197" eb="200">
      <t>イジョウト</t>
    </rPh>
    <phoneticPr fontId="1"/>
  </si>
  <si>
    <t>１時間足での検証を今日から始めて、H1での検証での利確はかなり期待できそうです５件のうち４件が５以上の利確が取れている。</t>
    <rPh sb="1" eb="3">
      <t>ジカン</t>
    </rPh>
    <rPh sb="3" eb="4">
      <t>アシ</t>
    </rPh>
    <rPh sb="6" eb="8">
      <t>ケンショウ</t>
    </rPh>
    <rPh sb="9" eb="11">
      <t>キョウ</t>
    </rPh>
    <rPh sb="13" eb="14">
      <t>ハジ</t>
    </rPh>
    <rPh sb="21" eb="23">
      <t>ケンショウ</t>
    </rPh>
    <rPh sb="25" eb="27">
      <t>リカク</t>
    </rPh>
    <rPh sb="31" eb="33">
      <t>キタイ</t>
    </rPh>
    <rPh sb="40" eb="41">
      <t>ケン</t>
    </rPh>
    <rPh sb="45" eb="46">
      <t>ケン</t>
    </rPh>
    <rPh sb="48" eb="50">
      <t>イジョウ</t>
    </rPh>
    <rPh sb="51" eb="53">
      <t>リカク</t>
    </rPh>
    <rPh sb="54" eb="55">
      <t>ト</t>
    </rPh>
    <phoneticPr fontId="1"/>
  </si>
  <si>
    <t>引き続き１時間足（１H)での検証を３０回続けて、そのあとデモトレード行く予定です。（今月中に）</t>
    <rPh sb="0" eb="1">
      <t>ヒ</t>
    </rPh>
    <rPh sb="2" eb="3">
      <t>ツヅ</t>
    </rPh>
    <rPh sb="7" eb="8">
      <t>アシ</t>
    </rPh>
    <rPh sb="14" eb="16">
      <t>ケンショウ</t>
    </rPh>
    <rPh sb="19" eb="20">
      <t>カイ</t>
    </rPh>
    <rPh sb="20" eb="21">
      <t>ツヅ</t>
    </rPh>
    <rPh sb="34" eb="35">
      <t>イ</t>
    </rPh>
    <rPh sb="36" eb="38">
      <t>ヨテイ</t>
    </rPh>
    <rPh sb="42" eb="45">
      <t>コンゲツチュウ</t>
    </rPh>
    <phoneticPr fontId="1"/>
  </si>
  <si>
    <t>2023.8.18.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</si>
</sst>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8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5" xfId="0" applyFont="1" applyFill="1" applyBorder="1">
      <alignment vertical="center"/>
    </xf>
    <xf numFmtId="0" fontId="12" fillId="3" borderId="9" xfId="0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452439</xdr:colOff>
      <xdr:row>1</xdr:row>
      <xdr:rowOff>71437</xdr:rowOff>
    </xdr:from>
    <xdr:to>
      <xdr:col>15</xdr:col>
      <xdr:colOff>523728</xdr:colOff>
      <xdr:row>29</xdr:row>
      <xdr:rowOff>107155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284C715E-E7D9-61EF-80E1-E845838E34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2439" y="250031"/>
          <a:ext cx="9167664" cy="5036343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33</xdr:row>
      <xdr:rowOff>1</xdr:rowOff>
    </xdr:from>
    <xdr:to>
      <xdr:col>15</xdr:col>
      <xdr:colOff>583406</xdr:colOff>
      <xdr:row>61</xdr:row>
      <xdr:rowOff>42341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C1A2943E-6F9E-979C-3263-36C49AF5CB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0063" y="5893595"/>
          <a:ext cx="9179718" cy="504296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15</xdr:col>
      <xdr:colOff>549679</xdr:colOff>
      <xdr:row>92</xdr:row>
      <xdr:rowOff>23812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CDC4807C-8E91-520D-7890-9D242873FE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00063" y="11430000"/>
          <a:ext cx="9145991" cy="5024437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94</xdr:row>
      <xdr:rowOff>166689</xdr:rowOff>
    </xdr:from>
    <xdr:to>
      <xdr:col>16</xdr:col>
      <xdr:colOff>17246</xdr:colOff>
      <xdr:row>123</xdr:row>
      <xdr:rowOff>59533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CAA7E5CB-800E-1092-1985-BB75F8AE03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00063" y="16954502"/>
          <a:ext cx="9232683" cy="5072062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16</xdr:col>
      <xdr:colOff>23812</xdr:colOff>
      <xdr:row>153</xdr:row>
      <xdr:rowOff>75044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C7193828-A9EB-E9D0-0A79-EC5F95AA50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00063" y="22324219"/>
          <a:ext cx="9239249" cy="50756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E17" sqref="E17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9</v>
      </c>
    </row>
    <row r="2" spans="1:18" x14ac:dyDescent="0.4">
      <c r="A2" s="1" t="s">
        <v>8</v>
      </c>
      <c r="C2" t="s">
        <v>36</v>
      </c>
    </row>
    <row r="3" spans="1:18" x14ac:dyDescent="0.4">
      <c r="A3" s="1" t="s">
        <v>11</v>
      </c>
      <c r="C3" s="27">
        <v>100000</v>
      </c>
    </row>
    <row r="4" spans="1:18" x14ac:dyDescent="0.4">
      <c r="A4" s="1" t="s">
        <v>12</v>
      </c>
      <c r="C4" s="27" t="s">
        <v>14</v>
      </c>
    </row>
    <row r="5" spans="1:18" ht="19.5" thickBot="1" x14ac:dyDescent="0.45">
      <c r="A5" s="1" t="s">
        <v>13</v>
      </c>
      <c r="C5" s="27" t="s">
        <v>34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25</v>
      </c>
      <c r="E6" s="23"/>
      <c r="F6" s="24"/>
      <c r="G6" s="75" t="s">
        <v>3</v>
      </c>
      <c r="H6" s="76"/>
      <c r="I6" s="82"/>
      <c r="J6" s="75" t="s">
        <v>23</v>
      </c>
      <c r="K6" s="76"/>
      <c r="L6" s="82"/>
      <c r="M6" s="75" t="s">
        <v>24</v>
      </c>
      <c r="N6" s="76"/>
      <c r="O6" s="82"/>
    </row>
    <row r="7" spans="1:18" ht="19.5" thickBot="1" x14ac:dyDescent="0.45">
      <c r="A7" s="25"/>
      <c r="B7" s="25" t="s">
        <v>2</v>
      </c>
      <c r="C7" s="59" t="s">
        <v>29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10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79" t="s">
        <v>23</v>
      </c>
      <c r="K8" s="80"/>
      <c r="L8" s="81"/>
      <c r="M8" s="79"/>
      <c r="N8" s="80"/>
      <c r="O8" s="81"/>
    </row>
    <row r="9" spans="1:18" x14ac:dyDescent="0.4">
      <c r="A9" s="7">
        <v>1</v>
      </c>
      <c r="B9" s="21" t="s">
        <v>40</v>
      </c>
      <c r="C9" s="47">
        <v>1</v>
      </c>
      <c r="D9" s="51">
        <v>1.27</v>
      </c>
      <c r="E9" s="52">
        <v>1.5</v>
      </c>
      <c r="F9" s="73">
        <v>2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106000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4500</v>
      </c>
      <c r="O9" s="40">
        <f>IF(F9="","",L9*F9)</f>
        <v>6000</v>
      </c>
      <c r="P9" s="20"/>
      <c r="Q9" s="20"/>
      <c r="R9" s="20"/>
    </row>
    <row r="10" spans="1:18" x14ac:dyDescent="0.4">
      <c r="A10" s="7">
        <v>2</v>
      </c>
      <c r="B10" s="4" t="s">
        <v>39</v>
      </c>
      <c r="C10" s="44">
        <v>1</v>
      </c>
      <c r="D10" s="53">
        <v>1.27</v>
      </c>
      <c r="E10" s="54">
        <v>1.5</v>
      </c>
      <c r="F10" s="74">
        <v>2</v>
      </c>
      <c r="G10" s="20">
        <f t="shared" ref="G10:G42" si="2">IF(D10="","",G9+M10)</f>
        <v>107765.16099999999</v>
      </c>
      <c r="H10" s="20">
        <f t="shared" ref="H10:H42" si="3">IF(E10="","",H9+N10)</f>
        <v>109202.5</v>
      </c>
      <c r="I10" s="20">
        <f t="shared" ref="I10:I42" si="4">IF(F10="","",I9+O10)</f>
        <v>112360</v>
      </c>
      <c r="J10" s="41">
        <f t="shared" ref="J10:J12" si="5">IF(G9="","",G9*0.03)</f>
        <v>3114.2999999999997</v>
      </c>
      <c r="K10" s="42">
        <f t="shared" ref="K10:K12" si="6">IF(H9="","",H9*0.03)</f>
        <v>3135</v>
      </c>
      <c r="L10" s="43">
        <f t="shared" ref="L10:L12" si="7">IF(I9="","",I9*0.03)</f>
        <v>3180</v>
      </c>
      <c r="M10" s="41">
        <f t="shared" ref="M10:M12" si="8">IF(D10="","",J10*D10)</f>
        <v>3955.1609999999996</v>
      </c>
      <c r="N10" s="42">
        <f t="shared" ref="N10:N12" si="9">IF(E10="","",K10*E10)</f>
        <v>4702.5</v>
      </c>
      <c r="O10" s="43">
        <f t="shared" ref="O10:O12" si="10">IF(F10="","",L10*F10)</f>
        <v>6360</v>
      </c>
      <c r="P10" s="20"/>
      <c r="Q10" s="20"/>
      <c r="R10" s="20"/>
    </row>
    <row r="11" spans="1:18" x14ac:dyDescent="0.4">
      <c r="A11" s="7">
        <v>3</v>
      </c>
      <c r="B11" s="4" t="s">
        <v>49</v>
      </c>
      <c r="C11" s="44">
        <v>1</v>
      </c>
      <c r="D11" s="53">
        <v>1.27</v>
      </c>
      <c r="E11" s="54">
        <v>1.5</v>
      </c>
      <c r="F11" s="55">
        <v>2</v>
      </c>
      <c r="G11" s="20">
        <f t="shared" si="2"/>
        <v>111871.01363409999</v>
      </c>
      <c r="H11" s="20">
        <f t="shared" si="3"/>
        <v>114116.6125</v>
      </c>
      <c r="I11" s="20">
        <f t="shared" si="4"/>
        <v>119101.6</v>
      </c>
      <c r="J11" s="41">
        <f t="shared" si="5"/>
        <v>3232.9548299999997</v>
      </c>
      <c r="K11" s="42">
        <f t="shared" si="6"/>
        <v>3276.0749999999998</v>
      </c>
      <c r="L11" s="43">
        <f t="shared" si="7"/>
        <v>3370.7999999999997</v>
      </c>
      <c r="M11" s="41">
        <f t="shared" si="8"/>
        <v>4105.8526340999997</v>
      </c>
      <c r="N11" s="42">
        <f t="shared" si="9"/>
        <v>4914.1124999999993</v>
      </c>
      <c r="O11" s="43">
        <f t="shared" si="10"/>
        <v>6741.5999999999995</v>
      </c>
      <c r="P11" s="20"/>
      <c r="Q11" s="20"/>
      <c r="R11" s="20"/>
    </row>
    <row r="12" spans="1:18" x14ac:dyDescent="0.4">
      <c r="A12" s="7">
        <v>4</v>
      </c>
      <c r="B12" s="4" t="s">
        <v>48</v>
      </c>
      <c r="C12" s="44">
        <v>1</v>
      </c>
      <c r="D12" s="53">
        <v>1.27</v>
      </c>
      <c r="E12" s="54">
        <v>1.5</v>
      </c>
      <c r="F12" s="74">
        <v>2</v>
      </c>
      <c r="G12" s="20">
        <f t="shared" si="2"/>
        <v>116133.29925355921</v>
      </c>
      <c r="H12" s="20">
        <f t="shared" si="3"/>
        <v>119251.8600625</v>
      </c>
      <c r="I12" s="20">
        <f t="shared" si="4"/>
        <v>126247.69600000001</v>
      </c>
      <c r="J12" s="41">
        <f t="shared" si="5"/>
        <v>3356.1304090229996</v>
      </c>
      <c r="K12" s="42">
        <f t="shared" si="6"/>
        <v>3423.4983750000001</v>
      </c>
      <c r="L12" s="43">
        <f t="shared" si="7"/>
        <v>3573.0480000000002</v>
      </c>
      <c r="M12" s="41">
        <f t="shared" si="8"/>
        <v>4262.2856194592096</v>
      </c>
      <c r="N12" s="42">
        <f t="shared" si="9"/>
        <v>5135.2475625000006</v>
      </c>
      <c r="O12" s="43">
        <f t="shared" si="10"/>
        <v>7146.0960000000005</v>
      </c>
      <c r="P12" s="20"/>
      <c r="Q12" s="20"/>
      <c r="R12" s="20"/>
    </row>
    <row r="13" spans="1:18" x14ac:dyDescent="0.4">
      <c r="A13" s="7">
        <v>5</v>
      </c>
      <c r="B13" s="4" t="s">
        <v>50</v>
      </c>
      <c r="C13" s="44">
        <v>2</v>
      </c>
      <c r="D13" s="53">
        <v>1.27</v>
      </c>
      <c r="E13" s="54">
        <v>1.5</v>
      </c>
      <c r="F13" s="74">
        <v>2</v>
      </c>
      <c r="G13" s="20">
        <f t="shared" si="2"/>
        <v>120557.97795511982</v>
      </c>
      <c r="H13" s="20">
        <f t="shared" si="3"/>
        <v>124618.19376531249</v>
      </c>
      <c r="I13" s="20">
        <f t="shared" si="4"/>
        <v>133822.55776000003</v>
      </c>
      <c r="J13" s="41">
        <f t="shared" ref="J13:J58" si="11">IF(G12="","",G12*0.03)</f>
        <v>3483.998977606776</v>
      </c>
      <c r="K13" s="42">
        <f t="shared" ref="K13:K58" si="12">IF(H12="","",H12*0.03)</f>
        <v>3577.5558018749998</v>
      </c>
      <c r="L13" s="43">
        <f t="shared" ref="L13:L58" si="13">IF(I12="","",I12*0.03)</f>
        <v>3787.4308800000003</v>
      </c>
      <c r="M13" s="41">
        <f t="shared" ref="M13:M58" si="14">IF(D13="","",J13*D13)</f>
        <v>4424.6787015606051</v>
      </c>
      <c r="N13" s="42">
        <f t="shared" ref="N13:N58" si="15">IF(E13="","",K13*E13)</f>
        <v>5366.3337028124997</v>
      </c>
      <c r="O13" s="43">
        <f t="shared" ref="O13:O58" si="16">IF(F13="","",L13*F13)</f>
        <v>7574.8617600000007</v>
      </c>
      <c r="P13" s="20"/>
      <c r="Q13" s="20"/>
      <c r="R13" s="20"/>
    </row>
    <row r="14" spans="1:18" x14ac:dyDescent="0.4">
      <c r="A14" s="7">
        <v>6</v>
      </c>
      <c r="B14" s="4"/>
      <c r="C14" s="44"/>
      <c r="D14" s="53"/>
      <c r="E14" s="54"/>
      <c r="F14" s="55"/>
      <c r="G14" s="20" t="str">
        <f t="shared" si="2"/>
        <v/>
      </c>
      <c r="H14" s="20" t="str">
        <f t="shared" si="3"/>
        <v/>
      </c>
      <c r="I14" s="20" t="str">
        <f t="shared" si="4"/>
        <v/>
      </c>
      <c r="J14" s="41">
        <f t="shared" si="11"/>
        <v>3616.7393386535941</v>
      </c>
      <c r="K14" s="42">
        <f t="shared" si="12"/>
        <v>3738.5458129593744</v>
      </c>
      <c r="L14" s="43">
        <f t="shared" si="13"/>
        <v>4014.6767328000005</v>
      </c>
      <c r="M14" s="41" t="str">
        <f t="shared" si="14"/>
        <v/>
      </c>
      <c r="N14" s="42" t="str">
        <f t="shared" si="15"/>
        <v/>
      </c>
      <c r="O14" s="43" t="str">
        <f t="shared" si="16"/>
        <v/>
      </c>
      <c r="P14" s="20"/>
      <c r="Q14" s="20"/>
      <c r="R14" s="20"/>
    </row>
    <row r="15" spans="1:18" x14ac:dyDescent="0.4">
      <c r="A15" s="7">
        <v>7</v>
      </c>
      <c r="B15" s="4"/>
      <c r="C15" s="44"/>
      <c r="D15" s="53"/>
      <c r="E15" s="54"/>
      <c r="F15" s="55"/>
      <c r="G15" s="20" t="str">
        <f t="shared" si="2"/>
        <v/>
      </c>
      <c r="H15" s="20" t="str">
        <f t="shared" si="3"/>
        <v/>
      </c>
      <c r="I15" s="20" t="str">
        <f t="shared" si="4"/>
        <v/>
      </c>
      <c r="J15" s="41" t="str">
        <f t="shared" si="11"/>
        <v/>
      </c>
      <c r="K15" s="42" t="str">
        <f t="shared" si="12"/>
        <v/>
      </c>
      <c r="L15" s="43" t="str">
        <f t="shared" si="13"/>
        <v/>
      </c>
      <c r="M15" s="41" t="str">
        <f t="shared" si="14"/>
        <v/>
      </c>
      <c r="N15" s="42" t="str">
        <f t="shared" si="15"/>
        <v/>
      </c>
      <c r="O15" s="43" t="str">
        <f t="shared" si="16"/>
        <v/>
      </c>
      <c r="P15" s="20"/>
      <c r="Q15" s="20"/>
      <c r="R15" s="20"/>
    </row>
    <row r="16" spans="1:18" x14ac:dyDescent="0.4">
      <c r="A16" s="7">
        <v>8</v>
      </c>
      <c r="B16" s="4"/>
      <c r="C16" s="44"/>
      <c r="D16" s="53"/>
      <c r="E16" s="54"/>
      <c r="F16" s="55"/>
      <c r="G16" s="20" t="str">
        <f t="shared" si="2"/>
        <v/>
      </c>
      <c r="H16" s="20" t="str">
        <f t="shared" si="3"/>
        <v/>
      </c>
      <c r="I16" s="20" t="str">
        <f t="shared" si="4"/>
        <v/>
      </c>
      <c r="J16" s="41" t="str">
        <f t="shared" si="11"/>
        <v/>
      </c>
      <c r="K16" s="42" t="str">
        <f t="shared" si="12"/>
        <v/>
      </c>
      <c r="L16" s="43" t="str">
        <f t="shared" si="13"/>
        <v/>
      </c>
      <c r="M16" s="41" t="str">
        <f t="shared" si="14"/>
        <v/>
      </c>
      <c r="N16" s="42" t="str">
        <f t="shared" si="15"/>
        <v/>
      </c>
      <c r="O16" s="43" t="str">
        <f t="shared" si="16"/>
        <v/>
      </c>
      <c r="P16" s="20"/>
      <c r="Q16" s="20"/>
      <c r="R16" s="20"/>
    </row>
    <row r="17" spans="1:18" x14ac:dyDescent="0.4">
      <c r="A17" s="7">
        <v>9</v>
      </c>
      <c r="B17" s="4"/>
      <c r="C17" s="44"/>
      <c r="D17" s="53"/>
      <c r="E17" s="54"/>
      <c r="F17" s="55"/>
      <c r="G17" s="20" t="str">
        <f t="shared" si="2"/>
        <v/>
      </c>
      <c r="H17" s="20" t="str">
        <f t="shared" si="3"/>
        <v/>
      </c>
      <c r="I17" s="20" t="str">
        <f t="shared" si="4"/>
        <v/>
      </c>
      <c r="J17" s="41" t="str">
        <f t="shared" si="11"/>
        <v/>
      </c>
      <c r="K17" s="42" t="str">
        <f t="shared" si="12"/>
        <v/>
      </c>
      <c r="L17" s="43" t="str">
        <f t="shared" si="13"/>
        <v/>
      </c>
      <c r="M17" s="41" t="str">
        <f t="shared" si="14"/>
        <v/>
      </c>
      <c r="N17" s="42" t="str">
        <f t="shared" si="15"/>
        <v/>
      </c>
      <c r="O17" s="43" t="str">
        <f t="shared" si="16"/>
        <v/>
      </c>
      <c r="P17" s="20"/>
      <c r="Q17" s="20"/>
      <c r="R17" s="20"/>
    </row>
    <row r="18" spans="1:18" x14ac:dyDescent="0.4">
      <c r="A18" s="7">
        <v>10</v>
      </c>
      <c r="B18" s="4"/>
      <c r="C18" s="44"/>
      <c r="D18" s="53"/>
      <c r="E18" s="54"/>
      <c r="F18" s="55"/>
      <c r="G18" s="20" t="str">
        <f t="shared" si="2"/>
        <v/>
      </c>
      <c r="H18" s="20" t="str">
        <f t="shared" si="3"/>
        <v/>
      </c>
      <c r="I18" s="20" t="str">
        <f t="shared" si="4"/>
        <v/>
      </c>
      <c r="J18" s="41" t="str">
        <f t="shared" si="11"/>
        <v/>
      </c>
      <c r="K18" s="42" t="str">
        <f t="shared" si="12"/>
        <v/>
      </c>
      <c r="L18" s="43" t="str">
        <f t="shared" si="13"/>
        <v/>
      </c>
      <c r="M18" s="41" t="str">
        <f t="shared" si="14"/>
        <v/>
      </c>
      <c r="N18" s="42" t="str">
        <f t="shared" si="15"/>
        <v/>
      </c>
      <c r="O18" s="43" t="str">
        <f t="shared" si="16"/>
        <v/>
      </c>
      <c r="P18" s="20"/>
      <c r="Q18" s="20"/>
      <c r="R18" s="20"/>
    </row>
    <row r="19" spans="1:18" x14ac:dyDescent="0.4">
      <c r="A19" s="7">
        <v>11</v>
      </c>
      <c r="B19" s="4"/>
      <c r="C19" s="44"/>
      <c r="D19" s="53"/>
      <c r="E19" s="54"/>
      <c r="F19" s="55"/>
      <c r="G19" s="20" t="str">
        <f t="shared" si="2"/>
        <v/>
      </c>
      <c r="H19" s="20" t="str">
        <f t="shared" si="3"/>
        <v/>
      </c>
      <c r="I19" s="20" t="str">
        <f t="shared" si="4"/>
        <v/>
      </c>
      <c r="J19" s="41" t="str">
        <f t="shared" si="11"/>
        <v/>
      </c>
      <c r="K19" s="42" t="str">
        <f t="shared" si="12"/>
        <v/>
      </c>
      <c r="L19" s="43" t="str">
        <f t="shared" si="13"/>
        <v/>
      </c>
      <c r="M19" s="41" t="str">
        <f t="shared" si="14"/>
        <v/>
      </c>
      <c r="N19" s="42" t="str">
        <f t="shared" si="15"/>
        <v/>
      </c>
      <c r="O19" s="43" t="str">
        <f t="shared" si="16"/>
        <v/>
      </c>
      <c r="P19" s="20"/>
      <c r="Q19" s="20"/>
      <c r="R19" s="20"/>
    </row>
    <row r="20" spans="1:18" x14ac:dyDescent="0.4">
      <c r="A20" s="7">
        <v>12</v>
      </c>
      <c r="B20" s="4"/>
      <c r="C20" s="44"/>
      <c r="D20" s="53"/>
      <c r="E20" s="54"/>
      <c r="F20" s="55"/>
      <c r="G20" s="20" t="str">
        <f t="shared" si="2"/>
        <v/>
      </c>
      <c r="H20" s="20" t="str">
        <f t="shared" si="3"/>
        <v/>
      </c>
      <c r="I20" s="20" t="str">
        <f t="shared" si="4"/>
        <v/>
      </c>
      <c r="J20" s="41" t="str">
        <f t="shared" si="11"/>
        <v/>
      </c>
      <c r="K20" s="42" t="str">
        <f t="shared" si="12"/>
        <v/>
      </c>
      <c r="L20" s="43" t="str">
        <f t="shared" si="13"/>
        <v/>
      </c>
      <c r="M20" s="41" t="str">
        <f t="shared" si="14"/>
        <v/>
      </c>
      <c r="N20" s="42" t="str">
        <f t="shared" si="15"/>
        <v/>
      </c>
      <c r="O20" s="43" t="str">
        <f t="shared" si="16"/>
        <v/>
      </c>
      <c r="P20" s="20"/>
      <c r="Q20" s="20"/>
      <c r="R20" s="20"/>
    </row>
    <row r="21" spans="1:18" x14ac:dyDescent="0.4">
      <c r="A21" s="7">
        <v>13</v>
      </c>
      <c r="B21" s="4"/>
      <c r="C21" s="44"/>
      <c r="D21" s="53"/>
      <c r="E21" s="54"/>
      <c r="F21" s="55"/>
      <c r="G21" s="20" t="str">
        <f t="shared" si="2"/>
        <v/>
      </c>
      <c r="H21" s="20" t="str">
        <f t="shared" si="3"/>
        <v/>
      </c>
      <c r="I21" s="20" t="str">
        <f t="shared" si="4"/>
        <v/>
      </c>
      <c r="J21" s="41" t="str">
        <f t="shared" si="11"/>
        <v/>
      </c>
      <c r="K21" s="42" t="str">
        <f t="shared" si="12"/>
        <v/>
      </c>
      <c r="L21" s="43" t="str">
        <f t="shared" si="13"/>
        <v/>
      </c>
      <c r="M21" s="41" t="str">
        <f t="shared" si="14"/>
        <v/>
      </c>
      <c r="N21" s="42" t="str">
        <f t="shared" si="15"/>
        <v/>
      </c>
      <c r="O21" s="43" t="str">
        <f t="shared" si="16"/>
        <v/>
      </c>
      <c r="P21" s="20"/>
      <c r="Q21" s="20"/>
      <c r="R21" s="20"/>
    </row>
    <row r="22" spans="1:18" x14ac:dyDescent="0.4">
      <c r="A22" s="7">
        <v>14</v>
      </c>
      <c r="B22" s="4"/>
      <c r="C22" s="44"/>
      <c r="D22" s="53"/>
      <c r="E22" s="54"/>
      <c r="F22" s="55"/>
      <c r="G22" s="20" t="str">
        <f t="shared" si="2"/>
        <v/>
      </c>
      <c r="H22" s="20" t="str">
        <f t="shared" si="3"/>
        <v/>
      </c>
      <c r="I22" s="20" t="str">
        <f t="shared" si="4"/>
        <v/>
      </c>
      <c r="J22" s="41" t="str">
        <f t="shared" si="11"/>
        <v/>
      </c>
      <c r="K22" s="42" t="str">
        <f t="shared" si="12"/>
        <v/>
      </c>
      <c r="L22" s="43" t="str">
        <f t="shared" si="13"/>
        <v/>
      </c>
      <c r="M22" s="41" t="str">
        <f t="shared" si="14"/>
        <v/>
      </c>
      <c r="N22" s="42" t="str">
        <f t="shared" si="15"/>
        <v/>
      </c>
      <c r="O22" s="43" t="str">
        <f t="shared" si="16"/>
        <v/>
      </c>
      <c r="P22" s="20"/>
      <c r="Q22" s="20"/>
      <c r="R22" s="20"/>
    </row>
    <row r="23" spans="1:18" x14ac:dyDescent="0.4">
      <c r="A23" s="7">
        <v>15</v>
      </c>
      <c r="B23" s="4"/>
      <c r="C23" s="44"/>
      <c r="D23" s="53"/>
      <c r="E23" s="54"/>
      <c r="F23" s="55"/>
      <c r="G23" s="20" t="str">
        <f t="shared" si="2"/>
        <v/>
      </c>
      <c r="H23" s="20" t="str">
        <f t="shared" si="3"/>
        <v/>
      </c>
      <c r="I23" s="20" t="str">
        <f t="shared" si="4"/>
        <v/>
      </c>
      <c r="J23" s="41" t="str">
        <f t="shared" si="11"/>
        <v/>
      </c>
      <c r="K23" s="42" t="str">
        <f t="shared" si="12"/>
        <v/>
      </c>
      <c r="L23" s="43" t="str">
        <f t="shared" si="13"/>
        <v/>
      </c>
      <c r="M23" s="41" t="str">
        <f t="shared" si="14"/>
        <v/>
      </c>
      <c r="N23" s="42" t="str">
        <f t="shared" si="15"/>
        <v/>
      </c>
      <c r="O23" s="43" t="str">
        <f t="shared" si="16"/>
        <v/>
      </c>
      <c r="P23" s="20"/>
      <c r="Q23" s="20"/>
      <c r="R23" s="20"/>
    </row>
    <row r="24" spans="1:18" x14ac:dyDescent="0.4">
      <c r="A24" s="7">
        <v>16</v>
      </c>
      <c r="B24" s="4"/>
      <c r="C24" s="44"/>
      <c r="D24" s="53"/>
      <c r="E24" s="54"/>
      <c r="F24" s="55"/>
      <c r="G24" s="20" t="str">
        <f t="shared" si="2"/>
        <v/>
      </c>
      <c r="H24" s="20" t="str">
        <f t="shared" si="3"/>
        <v/>
      </c>
      <c r="I24" s="20" t="str">
        <f t="shared" si="4"/>
        <v/>
      </c>
      <c r="J24" s="41" t="str">
        <f t="shared" si="11"/>
        <v/>
      </c>
      <c r="K24" s="42" t="str">
        <f t="shared" si="12"/>
        <v/>
      </c>
      <c r="L24" s="43" t="str">
        <f t="shared" si="13"/>
        <v/>
      </c>
      <c r="M24" s="41" t="str">
        <f t="shared" si="14"/>
        <v/>
      </c>
      <c r="N24" s="42" t="str">
        <f t="shared" si="15"/>
        <v/>
      </c>
      <c r="O24" s="43" t="str">
        <f t="shared" si="16"/>
        <v/>
      </c>
      <c r="P24" s="20"/>
      <c r="Q24" s="20"/>
      <c r="R24" s="20"/>
    </row>
    <row r="25" spans="1:18" x14ac:dyDescent="0.4">
      <c r="A25" s="7">
        <v>17</v>
      </c>
      <c r="B25" s="4"/>
      <c r="C25" s="44"/>
      <c r="D25" s="53"/>
      <c r="E25" s="54"/>
      <c r="F25" s="55"/>
      <c r="G25" s="20" t="str">
        <f t="shared" si="2"/>
        <v/>
      </c>
      <c r="H25" s="20" t="str">
        <f t="shared" si="3"/>
        <v/>
      </c>
      <c r="I25" s="20" t="str">
        <f t="shared" si="4"/>
        <v/>
      </c>
      <c r="J25" s="41" t="str">
        <f t="shared" si="11"/>
        <v/>
      </c>
      <c r="K25" s="42" t="str">
        <f t="shared" si="12"/>
        <v/>
      </c>
      <c r="L25" s="43" t="str">
        <f t="shared" si="13"/>
        <v/>
      </c>
      <c r="M25" s="41" t="str">
        <f t="shared" si="14"/>
        <v/>
      </c>
      <c r="N25" s="42" t="str">
        <f t="shared" si="15"/>
        <v/>
      </c>
      <c r="O25" s="43" t="str">
        <f t="shared" si="16"/>
        <v/>
      </c>
      <c r="P25" s="20"/>
      <c r="Q25" s="20"/>
      <c r="R25" s="20"/>
    </row>
    <row r="26" spans="1:18" x14ac:dyDescent="0.4">
      <c r="A26" s="7">
        <v>18</v>
      </c>
      <c r="B26" s="4"/>
      <c r="C26" s="44"/>
      <c r="D26" s="53"/>
      <c r="E26" s="54"/>
      <c r="F26" s="55"/>
      <c r="G26" s="20" t="str">
        <f t="shared" si="2"/>
        <v/>
      </c>
      <c r="H26" s="20" t="str">
        <f t="shared" si="3"/>
        <v/>
      </c>
      <c r="I26" s="20" t="str">
        <f t="shared" si="4"/>
        <v/>
      </c>
      <c r="J26" s="41" t="str">
        <f t="shared" si="11"/>
        <v/>
      </c>
      <c r="K26" s="42" t="str">
        <f t="shared" si="12"/>
        <v/>
      </c>
      <c r="L26" s="43" t="str">
        <f t="shared" si="13"/>
        <v/>
      </c>
      <c r="M26" s="41" t="str">
        <f t="shared" si="14"/>
        <v/>
      </c>
      <c r="N26" s="42" t="str">
        <f t="shared" si="15"/>
        <v/>
      </c>
      <c r="O26" s="43" t="str">
        <f t="shared" si="16"/>
        <v/>
      </c>
      <c r="P26" s="20"/>
      <c r="Q26" s="20"/>
      <c r="R26" s="20"/>
    </row>
    <row r="27" spans="1:18" x14ac:dyDescent="0.4">
      <c r="A27" s="7">
        <v>19</v>
      </c>
      <c r="B27" s="4"/>
      <c r="C27" s="44"/>
      <c r="D27" s="53"/>
      <c r="E27" s="54"/>
      <c r="F27" s="55"/>
      <c r="G27" s="20" t="str">
        <f t="shared" si="2"/>
        <v/>
      </c>
      <c r="H27" s="20" t="str">
        <f t="shared" si="3"/>
        <v/>
      </c>
      <c r="I27" s="20" t="str">
        <f t="shared" si="4"/>
        <v/>
      </c>
      <c r="J27" s="41" t="str">
        <f t="shared" si="11"/>
        <v/>
      </c>
      <c r="K27" s="42" t="str">
        <f t="shared" si="12"/>
        <v/>
      </c>
      <c r="L27" s="43" t="str">
        <f t="shared" si="13"/>
        <v/>
      </c>
      <c r="M27" s="41" t="str">
        <f t="shared" si="14"/>
        <v/>
      </c>
      <c r="N27" s="42" t="str">
        <f t="shared" si="15"/>
        <v/>
      </c>
      <c r="O27" s="43" t="str">
        <f t="shared" si="16"/>
        <v/>
      </c>
      <c r="P27" s="20"/>
      <c r="Q27" s="20"/>
      <c r="R27" s="20"/>
    </row>
    <row r="28" spans="1:18" x14ac:dyDescent="0.4">
      <c r="A28" s="7">
        <v>20</v>
      </c>
      <c r="B28" s="4"/>
      <c r="C28" s="44"/>
      <c r="D28" s="53"/>
      <c r="E28" s="54"/>
      <c r="F28" s="55"/>
      <c r="G28" s="20" t="str">
        <f t="shared" si="2"/>
        <v/>
      </c>
      <c r="H28" s="20" t="str">
        <f t="shared" si="3"/>
        <v/>
      </c>
      <c r="I28" s="20" t="str">
        <f t="shared" si="4"/>
        <v/>
      </c>
      <c r="J28" s="41" t="str">
        <f t="shared" si="11"/>
        <v/>
      </c>
      <c r="K28" s="42" t="str">
        <f t="shared" si="12"/>
        <v/>
      </c>
      <c r="L28" s="43" t="str">
        <f t="shared" si="13"/>
        <v/>
      </c>
      <c r="M28" s="41" t="str">
        <f t="shared" si="14"/>
        <v/>
      </c>
      <c r="N28" s="42" t="str">
        <f t="shared" si="15"/>
        <v/>
      </c>
      <c r="O28" s="43" t="str">
        <f t="shared" si="16"/>
        <v/>
      </c>
      <c r="P28" s="20"/>
      <c r="Q28" s="20"/>
      <c r="R28" s="20"/>
    </row>
    <row r="29" spans="1:18" x14ac:dyDescent="0.4">
      <c r="A29" s="7">
        <v>21</v>
      </c>
      <c r="B29" s="4"/>
      <c r="C29" s="44"/>
      <c r="D29" s="53"/>
      <c r="E29" s="54"/>
      <c r="F29" s="55"/>
      <c r="G29" s="20" t="str">
        <f t="shared" si="2"/>
        <v/>
      </c>
      <c r="H29" s="20" t="str">
        <f t="shared" si="3"/>
        <v/>
      </c>
      <c r="I29" s="20" t="str">
        <f t="shared" si="4"/>
        <v/>
      </c>
      <c r="J29" s="41" t="str">
        <f t="shared" si="11"/>
        <v/>
      </c>
      <c r="K29" s="42" t="str">
        <f t="shared" si="12"/>
        <v/>
      </c>
      <c r="L29" s="43" t="str">
        <f t="shared" si="13"/>
        <v/>
      </c>
      <c r="M29" s="41" t="str">
        <f t="shared" si="14"/>
        <v/>
      </c>
      <c r="N29" s="42" t="str">
        <f t="shared" si="15"/>
        <v/>
      </c>
      <c r="O29" s="43" t="str">
        <f t="shared" si="16"/>
        <v/>
      </c>
      <c r="P29" s="20"/>
      <c r="Q29" s="20"/>
      <c r="R29" s="20"/>
    </row>
    <row r="30" spans="1:18" x14ac:dyDescent="0.4">
      <c r="A30" s="7">
        <v>22</v>
      </c>
      <c r="B30" s="4"/>
      <c r="C30" s="44"/>
      <c r="D30" s="53"/>
      <c r="E30" s="54"/>
      <c r="F30" s="55"/>
      <c r="G30" s="20" t="str">
        <f t="shared" si="2"/>
        <v/>
      </c>
      <c r="H30" s="20" t="str">
        <f t="shared" si="3"/>
        <v/>
      </c>
      <c r="I30" s="20" t="str">
        <f t="shared" si="4"/>
        <v/>
      </c>
      <c r="J30" s="41" t="str">
        <f t="shared" si="11"/>
        <v/>
      </c>
      <c r="K30" s="42" t="str">
        <f t="shared" si="12"/>
        <v/>
      </c>
      <c r="L30" s="43" t="str">
        <f t="shared" si="13"/>
        <v/>
      </c>
      <c r="M30" s="41" t="str">
        <f t="shared" si="14"/>
        <v/>
      </c>
      <c r="N30" s="42" t="str">
        <f t="shared" si="15"/>
        <v/>
      </c>
      <c r="O30" s="43" t="str">
        <f t="shared" si="16"/>
        <v/>
      </c>
      <c r="P30" s="20"/>
      <c r="Q30" s="20"/>
      <c r="R30" s="20"/>
    </row>
    <row r="31" spans="1:18" x14ac:dyDescent="0.4">
      <c r="A31" s="7">
        <v>23</v>
      </c>
      <c r="B31" s="4"/>
      <c r="C31" s="44"/>
      <c r="D31" s="53"/>
      <c r="E31" s="54"/>
      <c r="F31" s="55"/>
      <c r="G31" s="20" t="str">
        <f t="shared" si="2"/>
        <v/>
      </c>
      <c r="H31" s="20" t="str">
        <f t="shared" si="3"/>
        <v/>
      </c>
      <c r="I31" s="20" t="str">
        <f t="shared" si="4"/>
        <v/>
      </c>
      <c r="J31" s="41" t="str">
        <f t="shared" si="11"/>
        <v/>
      </c>
      <c r="K31" s="42" t="str">
        <f t="shared" si="12"/>
        <v/>
      </c>
      <c r="L31" s="43" t="str">
        <f t="shared" si="13"/>
        <v/>
      </c>
      <c r="M31" s="41" t="str">
        <f t="shared" si="14"/>
        <v/>
      </c>
      <c r="N31" s="42" t="str">
        <f t="shared" si="15"/>
        <v/>
      </c>
      <c r="O31" s="43" t="str">
        <f t="shared" si="16"/>
        <v/>
      </c>
      <c r="P31" s="20"/>
      <c r="Q31" s="20"/>
      <c r="R31" s="20"/>
    </row>
    <row r="32" spans="1:18" x14ac:dyDescent="0.4">
      <c r="A32" s="7">
        <v>24</v>
      </c>
      <c r="B32" s="4"/>
      <c r="C32" s="44"/>
      <c r="D32" s="53"/>
      <c r="E32" s="54"/>
      <c r="F32" s="55"/>
      <c r="G32" s="20" t="str">
        <f t="shared" si="2"/>
        <v/>
      </c>
      <c r="H32" s="20" t="str">
        <f t="shared" si="3"/>
        <v/>
      </c>
      <c r="I32" s="20" t="str">
        <f t="shared" si="4"/>
        <v/>
      </c>
      <c r="J32" s="41" t="str">
        <f t="shared" si="11"/>
        <v/>
      </c>
      <c r="K32" s="42" t="str">
        <f t="shared" si="12"/>
        <v/>
      </c>
      <c r="L32" s="43" t="str">
        <f t="shared" si="13"/>
        <v/>
      </c>
      <c r="M32" s="41" t="str">
        <f t="shared" si="14"/>
        <v/>
      </c>
      <c r="N32" s="42" t="str">
        <f t="shared" si="15"/>
        <v/>
      </c>
      <c r="O32" s="43" t="str">
        <f t="shared" si="16"/>
        <v/>
      </c>
      <c r="P32" s="20"/>
      <c r="Q32" s="20"/>
      <c r="R32" s="20"/>
    </row>
    <row r="33" spans="1:18" x14ac:dyDescent="0.4">
      <c r="A33" s="7">
        <v>25</v>
      </c>
      <c r="B33" s="4"/>
      <c r="C33" s="44"/>
      <c r="D33" s="53"/>
      <c r="E33" s="54"/>
      <c r="F33" s="55"/>
      <c r="G33" s="20" t="str">
        <f t="shared" si="2"/>
        <v/>
      </c>
      <c r="H33" s="20" t="str">
        <f t="shared" si="3"/>
        <v/>
      </c>
      <c r="I33" s="20" t="str">
        <f t="shared" si="4"/>
        <v/>
      </c>
      <c r="J33" s="41" t="str">
        <f t="shared" si="11"/>
        <v/>
      </c>
      <c r="K33" s="42" t="str">
        <f t="shared" si="12"/>
        <v/>
      </c>
      <c r="L33" s="43" t="str">
        <f t="shared" si="13"/>
        <v/>
      </c>
      <c r="M33" s="41" t="str">
        <f t="shared" si="14"/>
        <v/>
      </c>
      <c r="N33" s="42" t="str">
        <f t="shared" si="15"/>
        <v/>
      </c>
      <c r="O33" s="43" t="str">
        <f t="shared" si="16"/>
        <v/>
      </c>
      <c r="P33" s="20"/>
      <c r="Q33" s="20"/>
      <c r="R33" s="20"/>
    </row>
    <row r="34" spans="1:18" x14ac:dyDescent="0.4">
      <c r="A34" s="7">
        <v>26</v>
      </c>
      <c r="B34" s="4"/>
      <c r="C34" s="44"/>
      <c r="D34" s="53"/>
      <c r="E34" s="54"/>
      <c r="F34" s="55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1" t="str">
        <f t="shared" si="11"/>
        <v/>
      </c>
      <c r="K34" s="42" t="str">
        <f t="shared" si="12"/>
        <v/>
      </c>
      <c r="L34" s="43" t="str">
        <f t="shared" si="13"/>
        <v/>
      </c>
      <c r="M34" s="41" t="str">
        <f t="shared" si="14"/>
        <v/>
      </c>
      <c r="N34" s="42" t="str">
        <f t="shared" si="15"/>
        <v/>
      </c>
      <c r="O34" s="43" t="str">
        <f t="shared" si="16"/>
        <v/>
      </c>
      <c r="P34" s="20"/>
      <c r="Q34" s="20"/>
      <c r="R34" s="20"/>
    </row>
    <row r="35" spans="1:18" x14ac:dyDescent="0.4">
      <c r="A35" s="7">
        <v>27</v>
      </c>
      <c r="B35" s="4"/>
      <c r="C35" s="44"/>
      <c r="D35" s="53"/>
      <c r="E35" s="54"/>
      <c r="F35" s="55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1" t="str">
        <f t="shared" si="11"/>
        <v/>
      </c>
      <c r="K35" s="42" t="str">
        <f t="shared" si="12"/>
        <v/>
      </c>
      <c r="L35" s="43" t="str">
        <f t="shared" si="13"/>
        <v/>
      </c>
      <c r="M35" s="41" t="str">
        <f t="shared" si="14"/>
        <v/>
      </c>
      <c r="N35" s="42" t="str">
        <f t="shared" si="15"/>
        <v/>
      </c>
      <c r="O35" s="43" t="str">
        <f t="shared" si="16"/>
        <v/>
      </c>
      <c r="P35" s="20"/>
      <c r="Q35" s="20"/>
      <c r="R35" s="20"/>
    </row>
    <row r="36" spans="1:18" x14ac:dyDescent="0.4">
      <c r="A36" s="7">
        <v>28</v>
      </c>
      <c r="B36" s="4"/>
      <c r="C36" s="44"/>
      <c r="D36" s="53"/>
      <c r="E36" s="54"/>
      <c r="F36" s="55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 t="str">
        <f t="shared" si="11"/>
        <v/>
      </c>
      <c r="K36" s="42" t="str">
        <f t="shared" si="12"/>
        <v/>
      </c>
      <c r="L36" s="43" t="str">
        <f t="shared" si="13"/>
        <v/>
      </c>
      <c r="M36" s="41" t="str">
        <f t="shared" si="14"/>
        <v/>
      </c>
      <c r="N36" s="42" t="str">
        <f t="shared" si="15"/>
        <v/>
      </c>
      <c r="O36" s="43" t="str">
        <f t="shared" si="16"/>
        <v/>
      </c>
      <c r="P36" s="20"/>
      <c r="Q36" s="20"/>
      <c r="R36" s="20"/>
    </row>
    <row r="37" spans="1:18" x14ac:dyDescent="0.4">
      <c r="A37" s="7">
        <v>29</v>
      </c>
      <c r="B37" s="4"/>
      <c r="C37" s="44"/>
      <c r="D37" s="53"/>
      <c r="E37" s="54"/>
      <c r="F37" s="55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 t="shared" si="11"/>
        <v/>
      </c>
      <c r="K37" s="42" t="str">
        <f t="shared" si="12"/>
        <v/>
      </c>
      <c r="L37" s="43" t="str">
        <f t="shared" si="13"/>
        <v/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 x14ac:dyDescent="0.4">
      <c r="A38" s="7">
        <v>30</v>
      </c>
      <c r="B38" s="4"/>
      <c r="C38" s="44"/>
      <c r="D38" s="53"/>
      <c r="E38" s="54"/>
      <c r="F38" s="55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4">
      <c r="A39" s="7">
        <v>31</v>
      </c>
      <c r="B39" s="4"/>
      <c r="C39" s="44"/>
      <c r="D39" s="53"/>
      <c r="E39" s="54"/>
      <c r="F39" s="55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4">
      <c r="A40" s="7">
        <v>32</v>
      </c>
      <c r="B40" s="4"/>
      <c r="C40" s="44"/>
      <c r="D40" s="53"/>
      <c r="E40" s="54"/>
      <c r="F40" s="55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4">
      <c r="A41" s="7">
        <v>33</v>
      </c>
      <c r="B41" s="4"/>
      <c r="C41" s="44"/>
      <c r="D41" s="53"/>
      <c r="E41" s="54"/>
      <c r="F41" s="55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4">
      <c r="A42" s="7">
        <v>34</v>
      </c>
      <c r="B42" s="4"/>
      <c r="C42" s="44"/>
      <c r="D42" s="53"/>
      <c r="E42" s="54"/>
      <c r="F42" s="55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44"/>
      <c r="D43" s="53"/>
      <c r="E43" s="54"/>
      <c r="F43" s="55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3"/>
      <c r="E44" s="54"/>
      <c r="F44" s="55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3"/>
      <c r="E45" s="54"/>
      <c r="F45" s="55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3"/>
      <c r="E46" s="54"/>
      <c r="F46" s="55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3"/>
      <c r="E47" s="54"/>
      <c r="F47" s="55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3"/>
      <c r="E48" s="54"/>
      <c r="F48" s="55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3"/>
      <c r="E49" s="54"/>
      <c r="F49" s="55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3"/>
      <c r="E50" s="54"/>
      <c r="F50" s="55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3"/>
      <c r="E51" s="54"/>
      <c r="F51" s="55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3"/>
      <c r="E52" s="54"/>
      <c r="F52" s="55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3"/>
      <c r="E53" s="54"/>
      <c r="F53" s="55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3"/>
      <c r="E54" s="54"/>
      <c r="F54" s="55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3"/>
      <c r="E55" s="54"/>
      <c r="F55" s="55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3"/>
      <c r="E56" s="54"/>
      <c r="F56" s="55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3"/>
      <c r="E57" s="54"/>
      <c r="F57" s="55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6"/>
      <c r="E58" s="57"/>
      <c r="F58" s="58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83" t="s">
        <v>5</v>
      </c>
      <c r="C59" s="84"/>
      <c r="D59" s="1">
        <f>COUNTIF(D9:D58,1.27)</f>
        <v>5</v>
      </c>
      <c r="E59" s="1">
        <f>COUNTIF(E9:E58,1.5)</f>
        <v>5</v>
      </c>
      <c r="F59" s="6">
        <f>COUNTIF(F9:F58,2)</f>
        <v>5</v>
      </c>
      <c r="G59" s="65">
        <f>MAX(G8:G58)</f>
        <v>120557.97795511982</v>
      </c>
      <c r="H59" s="18">
        <f t="shared" ref="H59:I59" si="21">MAX(H8:H58)</f>
        <v>124618.19376531249</v>
      </c>
      <c r="I59" s="19">
        <f t="shared" si="21"/>
        <v>133822.55776000003</v>
      </c>
      <c r="J59" s="62" t="s">
        <v>31</v>
      </c>
      <c r="K59" s="63" t="e">
        <f>B58-B9</f>
        <v>#VALUE!</v>
      </c>
      <c r="L59" s="64" t="s">
        <v>32</v>
      </c>
      <c r="M59" s="7"/>
      <c r="O59" s="3"/>
    </row>
    <row r="60" spans="1:15" ht="19.5" thickBot="1" x14ac:dyDescent="0.45">
      <c r="A60" s="7"/>
      <c r="B60" s="77" t="s">
        <v>6</v>
      </c>
      <c r="C60" s="78"/>
      <c r="D60" s="1">
        <f>COUNTIF(D9:D58,-1)</f>
        <v>0</v>
      </c>
      <c r="E60" s="1">
        <f>COUNTIF(E9:E58,-1)</f>
        <v>0</v>
      </c>
      <c r="F60" s="6">
        <f>COUNTIF(F9:F58,-1)</f>
        <v>0</v>
      </c>
      <c r="G60" s="75" t="s">
        <v>30</v>
      </c>
      <c r="H60" s="76"/>
      <c r="I60" s="82"/>
      <c r="J60" s="75" t="s">
        <v>33</v>
      </c>
      <c r="K60" s="76"/>
      <c r="L60" s="82"/>
      <c r="M60" s="7"/>
      <c r="O60" s="3"/>
    </row>
    <row r="61" spans="1:15" ht="19.5" thickBot="1" x14ac:dyDescent="0.45">
      <c r="A61" s="7"/>
      <c r="B61" s="77" t="s">
        <v>35</v>
      </c>
      <c r="C61" s="78"/>
      <c r="D61" s="1">
        <f>COUNTIF(D9:D58,0)</f>
        <v>0</v>
      </c>
      <c r="E61" s="1">
        <f>COUNTIF(E9:E58,0)</f>
        <v>0</v>
      </c>
      <c r="F61" s="1">
        <f>COUNTIF(F9:F58,0)</f>
        <v>0</v>
      </c>
      <c r="G61" s="69">
        <f>G59/G8</f>
        <v>1.2055797795511982</v>
      </c>
      <c r="H61" s="70">
        <f t="shared" ref="H61:I61" si="22">H59/H8</f>
        <v>1.2461819376531249</v>
      </c>
      <c r="I61" s="71">
        <f t="shared" si="22"/>
        <v>1.3382255776000003</v>
      </c>
      <c r="J61" s="60" t="e">
        <f>(G61-100%)*30/K59</f>
        <v>#VALUE!</v>
      </c>
      <c r="K61" s="60" t="e">
        <f>(H61-100%)*30/K59</f>
        <v>#VALUE!</v>
      </c>
      <c r="L61" s="61" t="e">
        <f>(I61-100%)*30/K59</f>
        <v>#VALUE!</v>
      </c>
      <c r="M61" s="8"/>
      <c r="N61" s="2"/>
      <c r="O61" s="9"/>
    </row>
    <row r="62" spans="1:15" ht="19.5" thickBot="1" x14ac:dyDescent="0.45">
      <c r="B62" s="75" t="s">
        <v>4</v>
      </c>
      <c r="C62" s="76"/>
      <c r="D62" s="72">
        <f t="shared" ref="D62:E62" si="23">D59/(D59+D60+D61)</f>
        <v>1</v>
      </c>
      <c r="E62" s="67">
        <f t="shared" si="23"/>
        <v>1</v>
      </c>
      <c r="F62" s="68">
        <f>F59/(F59+F60+F61)</f>
        <v>1</v>
      </c>
    </row>
    <row r="64" spans="1:15" x14ac:dyDescent="0.4">
      <c r="D64" s="66"/>
      <c r="E64" s="66"/>
      <c r="F64" s="66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:E125"/>
  <sheetViews>
    <sheetView topLeftCell="A116" zoomScale="80" zoomScaleNormal="80" workbookViewId="0">
      <selection activeCell="R150" sqref="R150"/>
    </sheetView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>
    <row r="1" spans="1:5" x14ac:dyDescent="0.4">
      <c r="A1" s="50">
        <v>1</v>
      </c>
      <c r="B1" s="49" t="s">
        <v>37</v>
      </c>
      <c r="D1" s="49" t="s">
        <v>47</v>
      </c>
      <c r="E1" s="49" t="s">
        <v>38</v>
      </c>
    </row>
    <row r="32" spans="1:5" x14ac:dyDescent="0.4">
      <c r="A32" s="50">
        <v>2</v>
      </c>
      <c r="B32" s="49" t="s">
        <v>39</v>
      </c>
      <c r="D32" s="49" t="s">
        <v>47</v>
      </c>
      <c r="E32" s="49" t="s">
        <v>38</v>
      </c>
    </row>
    <row r="63" spans="1:5" x14ac:dyDescent="0.4">
      <c r="A63" s="50">
        <v>3</v>
      </c>
      <c r="B63" s="49" t="s">
        <v>46</v>
      </c>
      <c r="D63" s="49" t="s">
        <v>47</v>
      </c>
      <c r="E63" s="49" t="s">
        <v>38</v>
      </c>
    </row>
    <row r="94" spans="1:5" x14ac:dyDescent="0.4">
      <c r="A94" s="50">
        <v>4</v>
      </c>
      <c r="B94" s="49" t="s">
        <v>48</v>
      </c>
      <c r="D94" s="49" t="s">
        <v>47</v>
      </c>
      <c r="E94" s="49" t="s">
        <v>38</v>
      </c>
    </row>
    <row r="125" spans="1:1" x14ac:dyDescent="0.4">
      <c r="A125" s="50">
        <v>5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A12" sqref="A12:J19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26</v>
      </c>
    </row>
    <row r="2" spans="1:10" x14ac:dyDescent="0.4">
      <c r="A2" s="85" t="s">
        <v>51</v>
      </c>
      <c r="B2" s="86"/>
      <c r="C2" s="86"/>
      <c r="D2" s="86"/>
      <c r="E2" s="86"/>
      <c r="F2" s="86"/>
      <c r="G2" s="86"/>
      <c r="H2" s="86"/>
      <c r="I2" s="86"/>
      <c r="J2" s="86"/>
    </row>
    <row r="3" spans="1:10" x14ac:dyDescent="0.4">
      <c r="A3" s="86"/>
      <c r="B3" s="86"/>
      <c r="C3" s="86"/>
      <c r="D3" s="86"/>
      <c r="E3" s="86"/>
      <c r="F3" s="86"/>
      <c r="G3" s="86"/>
      <c r="H3" s="86"/>
      <c r="I3" s="86"/>
      <c r="J3" s="86"/>
    </row>
    <row r="4" spans="1:10" x14ac:dyDescent="0.4">
      <c r="A4" s="86"/>
      <c r="B4" s="86"/>
      <c r="C4" s="86"/>
      <c r="D4" s="86"/>
      <c r="E4" s="86"/>
      <c r="F4" s="86"/>
      <c r="G4" s="86"/>
      <c r="H4" s="86"/>
      <c r="I4" s="86"/>
      <c r="J4" s="86"/>
    </row>
    <row r="5" spans="1:10" x14ac:dyDescent="0.4">
      <c r="A5" s="86"/>
      <c r="B5" s="86"/>
      <c r="C5" s="86"/>
      <c r="D5" s="86"/>
      <c r="E5" s="86"/>
      <c r="F5" s="86"/>
      <c r="G5" s="86"/>
      <c r="H5" s="86"/>
      <c r="I5" s="86"/>
      <c r="J5" s="86"/>
    </row>
    <row r="6" spans="1:10" x14ac:dyDescent="0.4">
      <c r="A6" s="86"/>
      <c r="B6" s="86"/>
      <c r="C6" s="86"/>
      <c r="D6" s="86"/>
      <c r="E6" s="86"/>
      <c r="F6" s="86"/>
      <c r="G6" s="86"/>
      <c r="H6" s="86"/>
      <c r="I6" s="86"/>
      <c r="J6" s="86"/>
    </row>
    <row r="7" spans="1:10" x14ac:dyDescent="0.4">
      <c r="A7" s="86"/>
      <c r="B7" s="86"/>
      <c r="C7" s="86"/>
      <c r="D7" s="86"/>
      <c r="E7" s="86"/>
      <c r="F7" s="86"/>
      <c r="G7" s="86"/>
      <c r="H7" s="86"/>
      <c r="I7" s="86"/>
      <c r="J7" s="86"/>
    </row>
    <row r="8" spans="1:10" x14ac:dyDescent="0.4">
      <c r="A8" s="86"/>
      <c r="B8" s="86"/>
      <c r="C8" s="86"/>
      <c r="D8" s="86"/>
      <c r="E8" s="86"/>
      <c r="F8" s="86"/>
      <c r="G8" s="86"/>
      <c r="H8" s="86"/>
      <c r="I8" s="86"/>
      <c r="J8" s="86"/>
    </row>
    <row r="9" spans="1:10" x14ac:dyDescent="0.4">
      <c r="A9" s="86"/>
      <c r="B9" s="86"/>
      <c r="C9" s="86"/>
      <c r="D9" s="86"/>
      <c r="E9" s="86"/>
      <c r="F9" s="86"/>
      <c r="G9" s="86"/>
      <c r="H9" s="86"/>
      <c r="I9" s="86"/>
      <c r="J9" s="86"/>
    </row>
    <row r="11" spans="1:10" x14ac:dyDescent="0.4">
      <c r="A11" s="49" t="s">
        <v>27</v>
      </c>
    </row>
    <row r="12" spans="1:10" x14ac:dyDescent="0.4">
      <c r="A12" s="87" t="s">
        <v>52</v>
      </c>
      <c r="B12" s="88"/>
      <c r="C12" s="88"/>
      <c r="D12" s="88"/>
      <c r="E12" s="88"/>
      <c r="F12" s="88"/>
      <c r="G12" s="88"/>
      <c r="H12" s="88"/>
      <c r="I12" s="88"/>
      <c r="J12" s="88"/>
    </row>
    <row r="13" spans="1:10" x14ac:dyDescent="0.4">
      <c r="A13" s="88"/>
      <c r="B13" s="88"/>
      <c r="C13" s="88"/>
      <c r="D13" s="88"/>
      <c r="E13" s="88"/>
      <c r="F13" s="88"/>
      <c r="G13" s="88"/>
      <c r="H13" s="88"/>
      <c r="I13" s="88"/>
      <c r="J13" s="88"/>
    </row>
    <row r="14" spans="1:10" x14ac:dyDescent="0.4">
      <c r="A14" s="88"/>
      <c r="B14" s="88"/>
      <c r="C14" s="88"/>
      <c r="D14" s="88"/>
      <c r="E14" s="88"/>
      <c r="F14" s="88"/>
      <c r="G14" s="88"/>
      <c r="H14" s="88"/>
      <c r="I14" s="88"/>
      <c r="J14" s="88"/>
    </row>
    <row r="15" spans="1:10" x14ac:dyDescent="0.4">
      <c r="A15" s="88"/>
      <c r="B15" s="88"/>
      <c r="C15" s="88"/>
      <c r="D15" s="88"/>
      <c r="E15" s="88"/>
      <c r="F15" s="88"/>
      <c r="G15" s="88"/>
      <c r="H15" s="88"/>
      <c r="I15" s="88"/>
      <c r="J15" s="88"/>
    </row>
    <row r="16" spans="1:10" x14ac:dyDescent="0.4">
      <c r="A16" s="88"/>
      <c r="B16" s="88"/>
      <c r="C16" s="88"/>
      <c r="D16" s="88"/>
      <c r="E16" s="88"/>
      <c r="F16" s="88"/>
      <c r="G16" s="88"/>
      <c r="H16" s="88"/>
      <c r="I16" s="88"/>
      <c r="J16" s="88"/>
    </row>
    <row r="17" spans="1:10" x14ac:dyDescent="0.4">
      <c r="A17" s="88"/>
      <c r="B17" s="88"/>
      <c r="C17" s="88"/>
      <c r="D17" s="88"/>
      <c r="E17" s="88"/>
      <c r="F17" s="88"/>
      <c r="G17" s="88"/>
      <c r="H17" s="88"/>
      <c r="I17" s="88"/>
      <c r="J17" s="88"/>
    </row>
    <row r="18" spans="1:10" x14ac:dyDescent="0.4">
      <c r="A18" s="88"/>
      <c r="B18" s="88"/>
      <c r="C18" s="88"/>
      <c r="D18" s="88"/>
      <c r="E18" s="88"/>
      <c r="F18" s="88"/>
      <c r="G18" s="88"/>
      <c r="H18" s="88"/>
      <c r="I18" s="88"/>
      <c r="J18" s="88"/>
    </row>
    <row r="19" spans="1:10" x14ac:dyDescent="0.4">
      <c r="A19" s="88"/>
      <c r="B19" s="88"/>
      <c r="C19" s="88"/>
      <c r="D19" s="88"/>
      <c r="E19" s="88"/>
      <c r="F19" s="88"/>
      <c r="G19" s="88"/>
      <c r="H19" s="88"/>
      <c r="I19" s="88"/>
      <c r="J19" s="88"/>
    </row>
    <row r="21" spans="1:10" x14ac:dyDescent="0.4">
      <c r="A21" s="49" t="s">
        <v>28</v>
      </c>
    </row>
    <row r="22" spans="1:10" x14ac:dyDescent="0.4">
      <c r="A22" s="87" t="s">
        <v>53</v>
      </c>
      <c r="B22" s="87"/>
      <c r="C22" s="87"/>
      <c r="D22" s="87"/>
      <c r="E22" s="87"/>
      <c r="F22" s="87"/>
      <c r="G22" s="87"/>
      <c r="H22" s="87"/>
      <c r="I22" s="87"/>
      <c r="J22" s="87"/>
    </row>
    <row r="23" spans="1:10" x14ac:dyDescent="0.4">
      <c r="A23" s="87"/>
      <c r="B23" s="87"/>
      <c r="C23" s="87"/>
      <c r="D23" s="87"/>
      <c r="E23" s="87"/>
      <c r="F23" s="87"/>
      <c r="G23" s="87"/>
      <c r="H23" s="87"/>
      <c r="I23" s="87"/>
      <c r="J23" s="87"/>
    </row>
    <row r="24" spans="1:10" x14ac:dyDescent="0.4">
      <c r="A24" s="87"/>
      <c r="B24" s="87"/>
      <c r="C24" s="87"/>
      <c r="D24" s="87"/>
      <c r="E24" s="87"/>
      <c r="F24" s="87"/>
      <c r="G24" s="87"/>
      <c r="H24" s="87"/>
      <c r="I24" s="87"/>
      <c r="J24" s="87"/>
    </row>
    <row r="25" spans="1:10" x14ac:dyDescent="0.4">
      <c r="A25" s="87"/>
      <c r="B25" s="87"/>
      <c r="C25" s="87"/>
      <c r="D25" s="87"/>
      <c r="E25" s="87"/>
      <c r="F25" s="87"/>
      <c r="G25" s="87"/>
      <c r="H25" s="87"/>
      <c r="I25" s="87"/>
      <c r="J25" s="87"/>
    </row>
    <row r="26" spans="1:10" x14ac:dyDescent="0.4">
      <c r="A26" s="87"/>
      <c r="B26" s="87"/>
      <c r="C26" s="87"/>
      <c r="D26" s="87"/>
      <c r="E26" s="87"/>
      <c r="F26" s="87"/>
      <c r="G26" s="87"/>
      <c r="H26" s="87"/>
      <c r="I26" s="87"/>
      <c r="J26" s="87"/>
    </row>
    <row r="27" spans="1:10" x14ac:dyDescent="0.4">
      <c r="A27" s="87"/>
      <c r="B27" s="87"/>
      <c r="C27" s="87"/>
      <c r="D27" s="87"/>
      <c r="E27" s="87"/>
      <c r="F27" s="87"/>
      <c r="G27" s="87"/>
      <c r="H27" s="87"/>
      <c r="I27" s="87"/>
      <c r="J27" s="87"/>
    </row>
    <row r="28" spans="1:10" x14ac:dyDescent="0.4">
      <c r="A28" s="87"/>
      <c r="B28" s="87"/>
      <c r="C28" s="87"/>
      <c r="D28" s="87"/>
      <c r="E28" s="87"/>
      <c r="F28" s="87"/>
      <c r="G28" s="87"/>
      <c r="H28" s="87"/>
      <c r="I28" s="87"/>
      <c r="J28" s="87"/>
    </row>
    <row r="29" spans="1:10" x14ac:dyDescent="0.4">
      <c r="A29" s="87"/>
      <c r="B29" s="87"/>
      <c r="C29" s="87"/>
      <c r="D29" s="87"/>
      <c r="E29" s="87"/>
      <c r="F29" s="87"/>
      <c r="G29" s="87"/>
      <c r="H29" s="87"/>
      <c r="I29" s="87"/>
      <c r="J29" s="87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J8" sqref="J8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15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16</v>
      </c>
      <c r="B3" s="33" t="s">
        <v>17</v>
      </c>
      <c r="C3" s="33" t="s">
        <v>18</v>
      </c>
      <c r="D3" s="34" t="s">
        <v>19</v>
      </c>
      <c r="E3" s="33" t="s">
        <v>20</v>
      </c>
      <c r="F3" s="34" t="s">
        <v>19</v>
      </c>
      <c r="G3" s="33" t="s">
        <v>21</v>
      </c>
      <c r="H3" s="34" t="s">
        <v>19</v>
      </c>
    </row>
    <row r="4" spans="1:8" x14ac:dyDescent="0.4">
      <c r="A4" s="35" t="s">
        <v>22</v>
      </c>
      <c r="B4" s="35" t="s">
        <v>41</v>
      </c>
      <c r="C4" s="35">
        <v>21</v>
      </c>
      <c r="D4" s="36" t="s">
        <v>42</v>
      </c>
      <c r="E4" s="35">
        <v>29</v>
      </c>
      <c r="F4" s="36" t="s">
        <v>43</v>
      </c>
      <c r="G4" s="35">
        <v>5</v>
      </c>
      <c r="H4" s="36" t="s">
        <v>54</v>
      </c>
    </row>
    <row r="5" spans="1:8" x14ac:dyDescent="0.4">
      <c r="A5" s="35" t="s">
        <v>45</v>
      </c>
      <c r="B5" s="35" t="s">
        <v>41</v>
      </c>
      <c r="C5" s="35">
        <v>9</v>
      </c>
      <c r="D5" s="36" t="s">
        <v>42</v>
      </c>
      <c r="E5" s="35">
        <v>1</v>
      </c>
      <c r="F5" s="36" t="s">
        <v>44</v>
      </c>
      <c r="G5" s="35"/>
      <c r="H5" s="37"/>
    </row>
    <row r="6" spans="1:8" x14ac:dyDescent="0.4">
      <c r="A6" s="35" t="s">
        <v>22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22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22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22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22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22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Michio</cp:lastModifiedBy>
  <dcterms:created xsi:type="dcterms:W3CDTF">2020-09-18T03:10:57Z</dcterms:created>
  <dcterms:modified xsi:type="dcterms:W3CDTF">2023-08-18T12:27:59Z</dcterms:modified>
</cp:coreProperties>
</file>