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管理シート/"/>
    </mc:Choice>
  </mc:AlternateContent>
  <xr:revisionPtr revIDLastSave="0" documentId="8_{6E20058F-CDDD-41CF-8813-7D598B84E7AE}" xr6:coauthVersionLast="47" xr6:coauthVersionMax="47" xr10:uidLastSave="{00000000-0000-0000-0000-000000000000}"/>
  <bookViews>
    <workbookView xWindow="15150" yWindow="30" windowWidth="1363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<sst xmlns="http://schemas.openxmlformats.org/spreadsheetml/2006/main" count="51" uniqueCount="40">
  <si>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</si>
  <si>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</si>
  <si>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</si>
  <si>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</si>
  <si>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</si>
  <si>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</si>
  <si>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</si>
  <si>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</si>
  <si>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</si>
  <si>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</si>
  <si>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</si>
  <si>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</si>
  <si>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</si>
  <si>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</si>
  <si>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</si>
  <si>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</si>
  <si>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</si>
  <si>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</si>
  <si>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</si>
  <si>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</si>
  <si>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</si>
  <si>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</si>
  <si>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</si>
  <si>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</si>
  <si>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</si>
  <si>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</si>
  <si>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</si>
  <si>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</si>
  <si>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</si>
  <si>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</si>
  <si>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</si>
  <si>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</si>
  <si>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</si>
  <si>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</si>
  <si>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</si>
  <si>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</si>
  <si>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</si>
  <si>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GBPUSD</t>
    <phoneticPr fontId="1"/>
  </si>
  <si>
    <t>説明の文をはじめに読んだときは、よくわからないときに読むので理解できていませんでした。
ご指摘いただいて改めて読み直すと、確かに教えてくださっている。
お陰様で、ご指摘いただかなければ、間違えていることに気が付きませんでした。</t>
    <rPh sb="0" eb="2">
      <t>セツメイ</t>
    </rPh>
    <rPh sb="3" eb="4">
      <t>ブン</t>
    </rPh>
    <rPh sb="9" eb="10">
      <t>ヨ</t>
    </rPh>
    <rPh sb="26" eb="27">
      <t>ヨ</t>
    </rPh>
    <rPh sb="30" eb="32">
      <t>リカイ</t>
    </rPh>
    <rPh sb="45" eb="47">
      <t>シテキ</t>
    </rPh>
    <rPh sb="52" eb="53">
      <t>アラタ</t>
    </rPh>
    <rPh sb="55" eb="56">
      <t>ヨ</t>
    </rPh>
    <rPh sb="57" eb="58">
      <t>ナオ</t>
    </rPh>
    <rPh sb="61" eb="62">
      <t>タシ</t>
    </rPh>
    <rPh sb="64" eb="65">
      <t>オシ</t>
    </rPh>
    <rPh sb="77" eb="79">
      <t>カゲサマ</t>
    </rPh>
    <rPh sb="82" eb="84">
      <t>シテキ</t>
    </rPh>
    <rPh sb="93" eb="95">
      <t>マチガ</t>
    </rPh>
    <rPh sb="102" eb="103">
      <t>キ</t>
    </rPh>
    <rPh sb="104" eb="105">
      <t>ツ</t>
    </rPh>
    <phoneticPr fontId="1"/>
  </si>
  <si>
    <t>根気よくお教えいただき、感謝申し上げます。</t>
    <rPh sb="0" eb="2">
      <t>コンキ</t>
    </rPh>
    <rPh sb="5" eb="6">
      <t>オシ</t>
    </rPh>
    <rPh sb="12" eb="15">
      <t>カンシャモウ</t>
    </rPh>
    <rPh sb="16" eb="17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</si>
</sst>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12</xdr:col>
      <xdr:colOff>243129</xdr:colOff>
      <xdr:row>39</xdr:row>
      <xdr:rowOff>114153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57598A78-3C78-354A-DB57-F756E157C8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12</xdr:col>
      <xdr:colOff>243129</xdr:colOff>
      <xdr:row>79</xdr:row>
      <xdr:rowOff>114153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4EBE82F-C6D1-10C0-471D-80BF37D74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32234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12</xdr:col>
      <xdr:colOff>243129</xdr:colOff>
      <xdr:row>119</xdr:row>
      <xdr:rowOff>114153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CFBAB382-A9CB-1CEE-C2D2-023624608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46609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12</xdr:col>
      <xdr:colOff>243129</xdr:colOff>
      <xdr:row>159</xdr:row>
      <xdr:rowOff>114153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ACAD0D7D-4DA6-D117-C95C-8D84BD471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1609844"/>
          <a:ext cx="7482129" cy="6900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161</xdr:row>
      <xdr:rowOff>0</xdr:rowOff>
    </xdr:from>
    <xdr:to>
      <xdr:col>12</xdr:col>
      <xdr:colOff>243129</xdr:colOff>
      <xdr:row>199</xdr:row>
      <xdr:rowOff>114153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734BDC39-8BD0-49F8-5C69-D2582C7D6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8753594"/>
          <a:ext cx="7482129" cy="690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7" sqref="F1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7" t="s">
        <v>3</v>
      </c>
      <c r="H6" s="78"/>
      <c r="I6" s="84"/>
      <c r="J6" s="77" t="s">
        <v>24</v>
      </c>
      <c r="K6" s="78"/>
      <c r="L6" s="84"/>
      <c r="M6" s="77" t="s">
        <v>25</v>
      </c>
      <c r="N6" s="78"/>
      <c r="O6" s="84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1" t="s">
        <v>24</v>
      </c>
      <c r="K8" s="82"/>
      <c r="L8" s="83"/>
      <c r="M8" s="81"/>
      <c r="N8" s="82"/>
      <c r="O8" s="83"/>
    </row>
    <row r="9" spans="1:18" x14ac:dyDescent="0.4">
      <c r="A9" s="7">
        <v>1</v>
      </c>
      <c r="B9" s="21">
        <v>43956</v>
      </c>
      <c r="C9" s="47">
        <v>2</v>
      </c>
      <c r="D9" s="51">
        <v>1.27</v>
      </c>
      <c r="E9" s="52">
        <v>1.5</v>
      </c>
      <c r="F9" s="91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43999</v>
      </c>
      <c r="C10" s="44">
        <v>2</v>
      </c>
      <c r="D10" s="53">
        <v>1.27</v>
      </c>
      <c r="E10" s="54">
        <v>1.5</v>
      </c>
      <c r="F10" s="92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44042</v>
      </c>
      <c r="C11" s="44">
        <v>1</v>
      </c>
      <c r="D11" s="53">
        <v>1.27</v>
      </c>
      <c r="E11" s="54">
        <v>1.5</v>
      </c>
      <c r="F11" s="73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>
        <v>44070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>
        <v>44089</v>
      </c>
      <c r="C13" s="44">
        <v>1</v>
      </c>
      <c r="D13" s="53">
        <v>1.27</v>
      </c>
      <c r="E13" s="54">
        <v>1.5</v>
      </c>
      <c r="F13" s="73">
        <v>-1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122460.26512000001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-3787.4308800000003</v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3673.8079536</v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55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55"/>
      <c r="G17" s="20" t="str">
        <f t="shared" si="2"/>
        <v/>
      </c>
      <c r="H17" s="20"/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55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5" t="s">
        <v>5</v>
      </c>
      <c r="C59" s="86"/>
      <c r="D59" s="1">
        <f>COUNTIF(D9:D58,1.27)</f>
        <v>5</v>
      </c>
      <c r="E59" s="1">
        <f>COUNTIF(E9:E58,1.5)</f>
        <v>5</v>
      </c>
      <c r="F59" s="6">
        <f>COUNTIF(F9:F58,2)</f>
        <v>4</v>
      </c>
      <c r="G59" s="65">
        <f>M59+G8</f>
        <v>120557.97795511982</v>
      </c>
      <c r="H59" s="18">
        <f>N59+H8</f>
        <v>124618.19376531249</v>
      </c>
      <c r="I59" s="19">
        <f>O59+I8</f>
        <v>122460.26512</v>
      </c>
      <c r="J59" s="62" t="s">
        <v>32</v>
      </c>
      <c r="K59" s="63">
        <f>B58-B9</f>
        <v>-43956</v>
      </c>
      <c r="L59" s="64" t="s">
        <v>33</v>
      </c>
      <c r="M59" s="74">
        <f>SUM(M9:M58)</f>
        <v>20557.977955119815</v>
      </c>
      <c r="N59" s="75">
        <f>SUM(N9:N58)</f>
        <v>24618.193765312499</v>
      </c>
      <c r="O59" s="76">
        <f>SUM(O9:O58)</f>
        <v>22460.26512</v>
      </c>
    </row>
    <row r="60" spans="1:15" ht="19.5" thickBot="1" x14ac:dyDescent="0.45">
      <c r="A60" s="7"/>
      <c r="B60" s="79" t="s">
        <v>6</v>
      </c>
      <c r="C60" s="80"/>
      <c r="D60" s="1">
        <f>COUNTIF(D9:D58,-1)</f>
        <v>0</v>
      </c>
      <c r="E60" s="1">
        <f>COUNTIF(E9:E58,-1)</f>
        <v>0</v>
      </c>
      <c r="F60" s="6">
        <f>COUNTIF(F9:F58,-1)</f>
        <v>1</v>
      </c>
      <c r="G60" s="77" t="s">
        <v>31</v>
      </c>
      <c r="H60" s="78"/>
      <c r="I60" s="84"/>
      <c r="J60" s="77" t="s">
        <v>34</v>
      </c>
      <c r="K60" s="78"/>
      <c r="L60" s="84"/>
      <c r="M60" s="7"/>
      <c r="O60" s="3"/>
    </row>
    <row r="61" spans="1:15" ht="19.5" thickBot="1" x14ac:dyDescent="0.45">
      <c r="A61" s="7"/>
      <c r="B61" s="79" t="s">
        <v>36</v>
      </c>
      <c r="C61" s="80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1.2055797795511982</v>
      </c>
      <c r="H61" s="70">
        <f t="shared" ref="H61" si="21">H59/H8</f>
        <v>1.2461819376531249</v>
      </c>
      <c r="I61" s="71">
        <f>I59/I8</f>
        <v>1.2246026511999999</v>
      </c>
      <c r="J61" s="60">
        <f>(G61-100%)*30/K59</f>
        <v>-1.4030833985203265E-4</v>
      </c>
      <c r="K61" s="60">
        <f>(H61-100%)*30/K59</f>
        <v>-1.6801934046759822E-4</v>
      </c>
      <c r="L61" s="61">
        <f>(I61-100%)*30/K59</f>
        <v>-1.5329146273546267E-4</v>
      </c>
      <c r="M61" s="8"/>
      <c r="N61" s="2"/>
      <c r="O61" s="9"/>
    </row>
    <row r="62" spans="1:15" ht="19.5" thickBot="1" x14ac:dyDescent="0.45">
      <c r="B62" s="77" t="s">
        <v>4</v>
      </c>
      <c r="C62" s="78"/>
      <c r="D62" s="72">
        <f t="shared" ref="D62:E62" si="22">D59/(D59+D60+D61)</f>
        <v>1</v>
      </c>
      <c r="E62" s="67">
        <f t="shared" si="22"/>
        <v>1</v>
      </c>
      <c r="F62" s="68">
        <f>F59/(F59+F60+F61)</f>
        <v>0.8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161"/>
  <sheetViews>
    <sheetView topLeftCell="A166" zoomScale="80" zoomScaleNormal="80" workbookViewId="0">
      <selection activeCell="O176" sqref="O176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1" x14ac:dyDescent="0.4">
      <c r="A1" s="50">
        <v>1</v>
      </c>
    </row>
    <row r="41" spans="1:1" x14ac:dyDescent="0.4">
      <c r="A41" s="50">
        <v>2</v>
      </c>
    </row>
    <row r="81" spans="1:1" x14ac:dyDescent="0.4">
      <c r="A81" s="50">
        <v>3</v>
      </c>
    </row>
    <row r="121" spans="1:1" x14ac:dyDescent="0.4">
      <c r="A121" s="50">
        <v>4</v>
      </c>
    </row>
    <row r="161" spans="1:1" x14ac:dyDescent="0.4">
      <c r="A161" s="50">
        <v>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7" t="s">
        <v>38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4">
      <c r="A3" s="88"/>
      <c r="B3" s="88"/>
      <c r="C3" s="88"/>
      <c r="D3" s="88"/>
      <c r="E3" s="88"/>
      <c r="F3" s="88"/>
      <c r="G3" s="88"/>
      <c r="H3" s="88"/>
      <c r="I3" s="88"/>
      <c r="J3" s="88"/>
    </row>
    <row r="4" spans="1:10" x14ac:dyDescent="0.4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x14ac:dyDescent="0.4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4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0" x14ac:dyDescent="0.4">
      <c r="A7" s="88"/>
      <c r="B7" s="88"/>
      <c r="C7" s="88"/>
      <c r="D7" s="88"/>
      <c r="E7" s="88"/>
      <c r="F7" s="88"/>
      <c r="G7" s="88"/>
      <c r="H7" s="88"/>
      <c r="I7" s="88"/>
      <c r="J7" s="88"/>
    </row>
    <row r="8" spans="1:10" x14ac:dyDescent="0.4">
      <c r="A8" s="88"/>
      <c r="B8" s="88"/>
      <c r="C8" s="88"/>
      <c r="D8" s="88"/>
      <c r="E8" s="88"/>
      <c r="F8" s="88"/>
      <c r="G8" s="88"/>
      <c r="H8" s="88"/>
      <c r="I8" s="88"/>
      <c r="J8" s="88"/>
    </row>
    <row r="9" spans="1:10" x14ac:dyDescent="0.4">
      <c r="A9" s="88"/>
      <c r="B9" s="88"/>
      <c r="C9" s="88"/>
      <c r="D9" s="88"/>
      <c r="E9" s="88"/>
      <c r="F9" s="88"/>
      <c r="G9" s="88"/>
      <c r="H9" s="88"/>
      <c r="I9" s="88"/>
      <c r="J9" s="88"/>
    </row>
    <row r="11" spans="1:10" x14ac:dyDescent="0.4">
      <c r="A11" s="49" t="s">
        <v>28</v>
      </c>
    </row>
    <row r="12" spans="1:10" x14ac:dyDescent="0.4">
      <c r="A12" s="89" t="s">
        <v>39</v>
      </c>
      <c r="B12" s="90"/>
      <c r="C12" s="90"/>
      <c r="D12" s="90"/>
      <c r="E12" s="90"/>
      <c r="F12" s="90"/>
      <c r="G12" s="90"/>
      <c r="H12" s="90"/>
      <c r="I12" s="90"/>
      <c r="J12" s="90"/>
    </row>
    <row r="13" spans="1:10" x14ac:dyDescent="0.4">
      <c r="A13" s="90"/>
      <c r="B13" s="90"/>
      <c r="C13" s="90"/>
      <c r="D13" s="90"/>
      <c r="E13" s="90"/>
      <c r="F13" s="90"/>
      <c r="G13" s="90"/>
      <c r="H13" s="90"/>
      <c r="I13" s="90"/>
      <c r="J13" s="90"/>
    </row>
    <row r="14" spans="1:10" x14ac:dyDescent="0.4">
      <c r="A14" s="90"/>
      <c r="B14" s="90"/>
      <c r="C14" s="90"/>
      <c r="D14" s="90"/>
      <c r="E14" s="90"/>
      <c r="F14" s="90"/>
      <c r="G14" s="90"/>
      <c r="H14" s="90"/>
      <c r="I14" s="90"/>
      <c r="J14" s="90"/>
    </row>
    <row r="15" spans="1:10" x14ac:dyDescent="0.4">
      <c r="A15" s="90"/>
      <c r="B15" s="90"/>
      <c r="C15" s="90"/>
      <c r="D15" s="90"/>
      <c r="E15" s="90"/>
      <c r="F15" s="90"/>
      <c r="G15" s="90"/>
      <c r="H15" s="90"/>
      <c r="I15" s="90"/>
      <c r="J15" s="90"/>
    </row>
    <row r="16" spans="1:10" x14ac:dyDescent="0.4">
      <c r="A16" s="90"/>
      <c r="B16" s="90"/>
      <c r="C16" s="90"/>
      <c r="D16" s="90"/>
      <c r="E16" s="90"/>
      <c r="F16" s="90"/>
      <c r="G16" s="90"/>
      <c r="H16" s="90"/>
      <c r="I16" s="90"/>
      <c r="J16" s="90"/>
    </row>
    <row r="17" spans="1:10" x14ac:dyDescent="0.4">
      <c r="A17" s="90"/>
      <c r="B17" s="90"/>
      <c r="C17" s="90"/>
      <c r="D17" s="90"/>
      <c r="E17" s="90"/>
      <c r="F17" s="90"/>
      <c r="G17" s="90"/>
      <c r="H17" s="90"/>
      <c r="I17" s="90"/>
      <c r="J17" s="90"/>
    </row>
    <row r="18" spans="1:10" x14ac:dyDescent="0.4">
      <c r="A18" s="90"/>
      <c r="B18" s="90"/>
      <c r="C18" s="90"/>
      <c r="D18" s="90"/>
      <c r="E18" s="90"/>
      <c r="F18" s="90"/>
      <c r="G18" s="90"/>
      <c r="H18" s="90"/>
      <c r="I18" s="90"/>
      <c r="J18" s="90"/>
    </row>
    <row r="19" spans="1:10" x14ac:dyDescent="0.4">
      <c r="A19" s="90"/>
      <c r="B19" s="90"/>
      <c r="C19" s="90"/>
      <c r="D19" s="90"/>
      <c r="E19" s="90"/>
      <c r="F19" s="90"/>
      <c r="G19" s="90"/>
      <c r="H19" s="90"/>
      <c r="I19" s="90"/>
      <c r="J19" s="90"/>
    </row>
    <row r="21" spans="1:10" x14ac:dyDescent="0.4">
      <c r="A21" s="49" t="s">
        <v>29</v>
      </c>
    </row>
    <row r="22" spans="1:10" x14ac:dyDescent="0.4">
      <c r="A22" s="89"/>
      <c r="B22" s="89"/>
      <c r="C22" s="89"/>
      <c r="D22" s="89"/>
      <c r="E22" s="89"/>
      <c r="F22" s="89"/>
      <c r="G22" s="89"/>
      <c r="H22" s="89"/>
      <c r="I22" s="89"/>
      <c r="J22" s="89"/>
    </row>
    <row r="23" spans="1:10" x14ac:dyDescent="0.4">
      <c r="A23" s="89"/>
      <c r="B23" s="89"/>
      <c r="C23" s="89"/>
      <c r="D23" s="89"/>
      <c r="E23" s="89"/>
      <c r="F23" s="89"/>
      <c r="G23" s="89"/>
      <c r="H23" s="89"/>
      <c r="I23" s="89"/>
      <c r="J23" s="89"/>
    </row>
    <row r="24" spans="1:10" x14ac:dyDescent="0.4">
      <c r="A24" s="89"/>
      <c r="B24" s="89"/>
      <c r="C24" s="89"/>
      <c r="D24" s="89"/>
      <c r="E24" s="89"/>
      <c r="F24" s="89"/>
      <c r="G24" s="89"/>
      <c r="H24" s="89"/>
      <c r="I24" s="89"/>
      <c r="J24" s="89"/>
    </row>
    <row r="25" spans="1:10" x14ac:dyDescent="0.4">
      <c r="A25" s="89"/>
      <c r="B25" s="89"/>
      <c r="C25" s="89"/>
      <c r="D25" s="89"/>
      <c r="E25" s="89"/>
      <c r="F25" s="89"/>
      <c r="G25" s="89"/>
      <c r="H25" s="89"/>
      <c r="I25" s="89"/>
      <c r="J25" s="89"/>
    </row>
    <row r="26" spans="1:10" x14ac:dyDescent="0.4">
      <c r="A26" s="89"/>
      <c r="B26" s="89"/>
      <c r="C26" s="89"/>
      <c r="D26" s="89"/>
      <c r="E26" s="89"/>
      <c r="F26" s="89"/>
      <c r="G26" s="89"/>
      <c r="H26" s="89"/>
      <c r="I26" s="89"/>
      <c r="J26" s="89"/>
    </row>
    <row r="27" spans="1:10" x14ac:dyDescent="0.4">
      <c r="A27" s="89"/>
      <c r="B27" s="89"/>
      <c r="C27" s="89"/>
      <c r="D27" s="89"/>
      <c r="E27" s="89"/>
      <c r="F27" s="89"/>
      <c r="G27" s="89"/>
      <c r="H27" s="89"/>
      <c r="I27" s="89"/>
      <c r="J27" s="89"/>
    </row>
    <row r="28" spans="1:10" x14ac:dyDescent="0.4">
      <c r="A28" s="89"/>
      <c r="B28" s="89"/>
      <c r="C28" s="89"/>
      <c r="D28" s="89"/>
      <c r="E28" s="89"/>
      <c r="F28" s="89"/>
      <c r="G28" s="89"/>
      <c r="H28" s="89"/>
      <c r="I28" s="89"/>
      <c r="J28" s="89"/>
    </row>
    <row r="29" spans="1:10" x14ac:dyDescent="0.4">
      <c r="A29" s="89"/>
      <c r="B29" s="89"/>
      <c r="C29" s="89"/>
      <c r="D29" s="89"/>
      <c r="E29" s="89"/>
      <c r="F29" s="89"/>
      <c r="G29" s="89"/>
      <c r="H29" s="89"/>
      <c r="I29" s="89"/>
      <c r="J29" s="8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2020-09-18T03:10:57Z</dcterms:created>
  <dcterms:modified xsi:type="dcterms:W3CDTF">2023-08-13T05:56:36Z</dcterms:modified>
</cp:coreProperties>
</file>