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"/>
    </mc:Choice>
  </mc:AlternateContent>
  <xr:revisionPtr revIDLastSave="0" documentId="14_{A402C739-7814-4C16-9C1E-63EB54BAE3DE}" xr6:coauthVersionLast="47" xr6:coauthVersionMax="47" xr10:uidLastSave="{00000000-0000-0000-0000-000000000000}"/>
  <bookViews>
    <workbookView xWindow="15150" yWindow="30" windowWidth="13635" windowHeight="15375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G23" i="1"/>
  <c r="F59" i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L24" i="1" l="1"/>
  <c r="O24" i="1" s="1"/>
  <c r="I24" i="1" s="1"/>
  <c r="K23" i="1"/>
  <c r="N23" i="1" s="1"/>
  <c r="H23" i="1" s="1"/>
  <c r="J23" i="1"/>
  <c r="M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<sst xmlns="http://schemas.openxmlformats.org/spreadsheetml/2006/main" count="52" uniqueCount="41">
  <si>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</si>
  <si>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</si>
  <si>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</si>
  <si>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</si>
  <si>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</si>
  <si>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</si>
  <si>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</si>
  <si>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</si>
  <si>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</si>
  <si>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</si>
  <si>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</si>
  <si>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</si>
  <si>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</si>
  <si>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</si>
  <si>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</si>
  <si>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</si>
  <si>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</si>
  <si>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</si>
  <si>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</si>
  <si>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</si>
  <si>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</si>
  <si>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</si>
  <si>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</si>
  <si>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</si>
  <si>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</si>
  <si>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</si>
  <si>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</si>
  <si>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</si>
  <si>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</si>
  <si>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</si>
  <si>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</si>
  <si>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</si>
  <si>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</si>
  <si>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</si>
  <si>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</si>
  <si>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</si>
  <si>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</si>
  <si>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EURUSD</t>
    <phoneticPr fontId="1"/>
  </si>
  <si>
    <t>売り又は買いのPBの後に、底値又は高値を超えるろうそく足があった場合は、キャンセルということですね。
今回はいかがでしょうか。</t>
    <rPh sb="0" eb="1">
      <t>ウ</t>
    </rPh>
    <rPh sb="2" eb="3">
      <t>マタ</t>
    </rPh>
    <rPh sb="4" eb="5">
      <t>カ</t>
    </rPh>
    <rPh sb="10" eb="11">
      <t>アト</t>
    </rPh>
    <rPh sb="13" eb="15">
      <t>ソコネ</t>
    </rPh>
    <rPh sb="15" eb="16">
      <t>マタ</t>
    </rPh>
    <rPh sb="17" eb="19">
      <t>タカネ</t>
    </rPh>
    <rPh sb="20" eb="21">
      <t>コ</t>
    </rPh>
    <rPh sb="27" eb="28">
      <t>アシ</t>
    </rPh>
    <rPh sb="32" eb="34">
      <t>バアイ</t>
    </rPh>
    <rPh sb="51" eb="53">
      <t>コンカイ</t>
    </rPh>
    <phoneticPr fontId="1"/>
  </si>
  <si>
    <t>複合的にというかいくつかのポイントを見つつエントリーしなければなりません。
微妙なものもあり、エントリーしたくなります。
エントリーポイントが無いのにどんどん上昇していくこともあり、エッとなります。
負けないとか、確実だというところのトレードかなと思いました。
結果が良ければよいのでしょう。</t>
    <rPh sb="0" eb="3">
      <t>フクゴウテキ</t>
    </rPh>
    <rPh sb="18" eb="19">
      <t>ミ</t>
    </rPh>
    <rPh sb="38" eb="40">
      <t>ビミョウ</t>
    </rPh>
    <rPh sb="71" eb="72">
      <t>ナ</t>
    </rPh>
    <rPh sb="79" eb="81">
      <t>ジョウショウ</t>
    </rPh>
    <rPh sb="100" eb="101">
      <t>マ</t>
    </rPh>
    <rPh sb="107" eb="109">
      <t>カクジツ</t>
    </rPh>
    <rPh sb="124" eb="125">
      <t>オモ</t>
    </rPh>
    <rPh sb="131" eb="133">
      <t>ケッカ</t>
    </rPh>
    <rPh sb="134" eb="135">
      <t>ヨ</t>
    </rPh>
    <phoneticPr fontId="1"/>
  </si>
  <si>
    <t>少しづつ見えてきたように思います。継続して学びます。</t>
    <rPh sb="0" eb="1">
      <t>スコ</t>
    </rPh>
    <rPh sb="4" eb="5">
      <t>ミ</t>
    </rPh>
    <rPh sb="12" eb="13">
      <t>オモ</t>
    </rPh>
    <rPh sb="17" eb="19">
      <t>ケイゾク</t>
    </rPh>
    <rPh sb="21" eb="22">
      <t>マナ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</si>
</sst>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9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0" xfId="0" applyFont="1">
      <alignment vertical="center"/>
    </xf>
    <xf numFmtId="0" fontId="11" fillId="0" borderId="9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2" fillId="0" borderId="13" xfId="1" applyFont="1" applyFill="1" applyBorder="1">
      <alignment vertical="center"/>
    </xf>
    <xf numFmtId="0" fontId="12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1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3" xfId="0" applyFont="1" applyBorder="1">
      <alignment vertical="center"/>
    </xf>
    <xf numFmtId="0" fontId="0" fillId="0" borderId="4" xfId="0" applyBorder="1" applyAlignment="1">
      <alignment horizontal="center" vertical="center"/>
    </xf>
    <xf numFmtId="14" fontId="0" fillId="0" borderId="12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1" fillId="4" borderId="5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601980</xdr:colOff>
      <xdr:row>0</xdr:row>
      <xdr:rowOff>0</xdr:rowOff>
    </xdr:from>
    <xdr:to>
      <xdr:col>8</xdr:col>
      <xdr:colOff>510540</xdr:colOff>
      <xdr:row>5</xdr:row>
      <xdr:rowOff>82391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14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0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31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77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76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75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52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49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113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115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151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202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194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242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257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235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283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283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326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331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334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336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23811</xdr:colOff>
      <xdr:row>61</xdr:row>
      <xdr:rowOff>35719</xdr:rowOff>
    </xdr:from>
    <xdr:to>
      <xdr:col>10</xdr:col>
      <xdr:colOff>261935</xdr:colOff>
      <xdr:row>95</xdr:row>
      <xdr:rowOff>232225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A0755C62-BCEC-C15C-1650-1C7FC5CAA1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1" y="12489657"/>
          <a:ext cx="6357937" cy="58638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35720</xdr:rowOff>
    </xdr:from>
    <xdr:to>
      <xdr:col>10</xdr:col>
      <xdr:colOff>321468</xdr:colOff>
      <xdr:row>60</xdr:row>
      <xdr:rowOff>11437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58E19930-24E0-1F91-3C4B-AF617526CE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357939"/>
          <a:ext cx="6441281" cy="59407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59530</xdr:rowOff>
    </xdr:from>
    <xdr:to>
      <xdr:col>10</xdr:col>
      <xdr:colOff>238124</xdr:colOff>
      <xdr:row>35</xdr:row>
      <xdr:rowOff>256036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58F16976-5AA8-BD06-9C0D-1F9CF9839F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26218"/>
          <a:ext cx="6357937" cy="5863881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97</xdr:row>
      <xdr:rowOff>1</xdr:rowOff>
    </xdr:from>
    <xdr:to>
      <xdr:col>10</xdr:col>
      <xdr:colOff>357188</xdr:colOff>
      <xdr:row>131</xdr:row>
      <xdr:rowOff>306318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EB6305D7-45D6-FAB7-4908-A058338D8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" y="18597564"/>
          <a:ext cx="6477000" cy="5973692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133</xdr:row>
      <xdr:rowOff>1</xdr:rowOff>
    </xdr:from>
    <xdr:to>
      <xdr:col>10</xdr:col>
      <xdr:colOff>273844</xdr:colOff>
      <xdr:row>168</xdr:row>
      <xdr:rowOff>62763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D894723-8E8D-2E9D-FA94-6288C1C0D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" y="24788814"/>
          <a:ext cx="6393656" cy="58968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20" sqref="F20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5">
        <v>100000</v>
      </c>
    </row>
    <row r="4" spans="1:18" x14ac:dyDescent="0.4">
      <c r="A4" s="1" t="s">
        <v>11</v>
      </c>
      <c r="C4" s="25" t="s">
        <v>13</v>
      </c>
    </row>
    <row r="5" spans="1:18" ht="19.5" thickBot="1" x14ac:dyDescent="0.45">
      <c r="A5" s="1" t="s">
        <v>12</v>
      </c>
      <c r="C5" s="25" t="s">
        <v>35</v>
      </c>
    </row>
    <row r="6" spans="1:18" ht="19.5" thickBot="1" x14ac:dyDescent="0.45">
      <c r="A6" s="21" t="s">
        <v>0</v>
      </c>
      <c r="B6" s="21" t="s">
        <v>1</v>
      </c>
      <c r="C6" s="21" t="s">
        <v>1</v>
      </c>
      <c r="D6" s="42" t="s">
        <v>26</v>
      </c>
      <c r="E6" s="22"/>
      <c r="F6" s="23"/>
      <c r="G6" s="76" t="s">
        <v>3</v>
      </c>
      <c r="H6" s="77"/>
      <c r="I6" s="83"/>
      <c r="J6" s="76" t="s">
        <v>24</v>
      </c>
      <c r="K6" s="77"/>
      <c r="L6" s="83"/>
      <c r="M6" s="76" t="s">
        <v>25</v>
      </c>
      <c r="N6" s="77"/>
      <c r="O6" s="83"/>
    </row>
    <row r="7" spans="1:18" ht="19.5" thickBot="1" x14ac:dyDescent="0.45">
      <c r="A7" s="24"/>
      <c r="B7" s="24" t="s">
        <v>2</v>
      </c>
      <c r="C7" s="53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73" t="s">
        <v>9</v>
      </c>
      <c r="B8" s="10"/>
      <c r="C8" s="71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0" t="s">
        <v>24</v>
      </c>
      <c r="K8" s="81"/>
      <c r="L8" s="82"/>
      <c r="M8" s="80"/>
      <c r="N8" s="81"/>
      <c r="O8" s="82"/>
    </row>
    <row r="9" spans="1:18" x14ac:dyDescent="0.4">
      <c r="A9" s="7">
        <v>1</v>
      </c>
      <c r="B9" s="75">
        <v>44075</v>
      </c>
      <c r="C9" s="74">
        <v>2</v>
      </c>
      <c r="D9" s="45">
        <v>1.27</v>
      </c>
      <c r="E9" s="46">
        <v>1.5</v>
      </c>
      <c r="F9" s="90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6">
        <f>IF(G8="","",G8*0.03)</f>
        <v>3000</v>
      </c>
      <c r="K9" s="37">
        <f>IF(H8="","",H8*0.03)</f>
        <v>3000</v>
      </c>
      <c r="L9" s="38">
        <f>IF(I8="","",I8*0.03)</f>
        <v>3000</v>
      </c>
      <c r="M9" s="36">
        <f>IF(D9="","",J9*D9)</f>
        <v>3810</v>
      </c>
      <c r="N9" s="37">
        <f>IF(E9="","",K9*E9)</f>
        <v>4500</v>
      </c>
      <c r="O9" s="38">
        <f>IF(F9="","",L9*F9)</f>
        <v>6000</v>
      </c>
      <c r="P9" s="20"/>
      <c r="Q9" s="20"/>
      <c r="R9" s="20"/>
    </row>
    <row r="10" spans="1:18" x14ac:dyDescent="0.4">
      <c r="A10" s="7">
        <v>2</v>
      </c>
      <c r="B10" s="75">
        <v>44081</v>
      </c>
      <c r="C10" s="72">
        <v>2</v>
      </c>
      <c r="D10" s="47">
        <v>1.27</v>
      </c>
      <c r="E10" s="48">
        <v>1.5</v>
      </c>
      <c r="F10" s="67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39">
        <f t="shared" ref="J10:J12" si="5">IF(G9="","",G9*0.03)</f>
        <v>3114.2999999999997</v>
      </c>
      <c r="K10" s="40">
        <f t="shared" ref="K10:K12" si="6">IF(H9="","",H9*0.03)</f>
        <v>3135</v>
      </c>
      <c r="L10" s="41">
        <f t="shared" ref="L10:L12" si="7">IF(I9="","",I9*0.03)</f>
        <v>3180</v>
      </c>
      <c r="M10" s="39">
        <f t="shared" ref="M10:M12" si="8">IF(D10="","",J10*D10)</f>
        <v>3955.1609999999996</v>
      </c>
      <c r="N10" s="40">
        <f t="shared" ref="N10:N12" si="9">IF(E10="","",K10*E10)</f>
        <v>4702.5</v>
      </c>
      <c r="O10" s="41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44139</v>
      </c>
      <c r="C11" s="72">
        <v>1</v>
      </c>
      <c r="D11" s="47">
        <v>1.27</v>
      </c>
      <c r="E11" s="48">
        <v>1.5</v>
      </c>
      <c r="F11" s="67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39">
        <f t="shared" si="5"/>
        <v>3232.9548299999997</v>
      </c>
      <c r="K11" s="40">
        <f t="shared" si="6"/>
        <v>3276.0749999999998</v>
      </c>
      <c r="L11" s="41">
        <f t="shared" si="7"/>
        <v>3370.7999999999997</v>
      </c>
      <c r="M11" s="39">
        <f t="shared" si="8"/>
        <v>4105.8526340999997</v>
      </c>
      <c r="N11" s="40">
        <f t="shared" si="9"/>
        <v>4914.1124999999993</v>
      </c>
      <c r="O11" s="41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44218</v>
      </c>
      <c r="C12" s="72">
        <v>2</v>
      </c>
      <c r="D12" s="47">
        <v>1.27</v>
      </c>
      <c r="E12" s="48">
        <v>1.5</v>
      </c>
      <c r="F12" s="49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39">
        <f t="shared" si="5"/>
        <v>3356.1304090229996</v>
      </c>
      <c r="K12" s="40">
        <f t="shared" si="6"/>
        <v>3423.4983750000001</v>
      </c>
      <c r="L12" s="41">
        <f t="shared" si="7"/>
        <v>3573.0480000000002</v>
      </c>
      <c r="M12" s="39">
        <f t="shared" si="8"/>
        <v>4262.2856194592096</v>
      </c>
      <c r="N12" s="40">
        <f t="shared" si="9"/>
        <v>5135.2475625000006</v>
      </c>
      <c r="O12" s="41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>
        <v>44298</v>
      </c>
      <c r="C13" s="72">
        <v>1</v>
      </c>
      <c r="D13" s="47">
        <v>1.27</v>
      </c>
      <c r="E13" s="48">
        <v>1.5</v>
      </c>
      <c r="F13" s="67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39">
        <f t="shared" ref="J13:J58" si="11">IF(G12="","",G12*0.03)</f>
        <v>3483.998977606776</v>
      </c>
      <c r="K13" s="40">
        <f t="shared" ref="K13:K58" si="12">IF(H12="","",H12*0.03)</f>
        <v>3577.5558018749998</v>
      </c>
      <c r="L13" s="41">
        <f t="shared" ref="L13:L58" si="13">IF(I12="","",I12*0.03)</f>
        <v>3787.4308800000003</v>
      </c>
      <c r="M13" s="39">
        <f t="shared" ref="M13:M58" si="14">IF(D13="","",J13*D13)</f>
        <v>4424.6787015606051</v>
      </c>
      <c r="N13" s="40">
        <f t="shared" ref="N13:N58" si="15">IF(E13="","",K13*E13)</f>
        <v>5366.3337028124997</v>
      </c>
      <c r="O13" s="41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/>
      <c r="C14" s="72"/>
      <c r="D14" s="47"/>
      <c r="E14" s="48"/>
      <c r="F14" s="49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39">
        <f t="shared" si="11"/>
        <v>3616.7393386535941</v>
      </c>
      <c r="K14" s="40">
        <f t="shared" si="12"/>
        <v>3738.5458129593744</v>
      </c>
      <c r="L14" s="41">
        <f t="shared" si="13"/>
        <v>4014.6767328000005</v>
      </c>
      <c r="M14" s="39" t="str">
        <f t="shared" si="14"/>
        <v/>
      </c>
      <c r="N14" s="40" t="str">
        <f t="shared" si="15"/>
        <v/>
      </c>
      <c r="O14" s="41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72"/>
      <c r="D15" s="47"/>
      <c r="E15" s="48"/>
      <c r="F15" s="49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39" t="str">
        <f t="shared" si="11"/>
        <v/>
      </c>
      <c r="K15" s="40" t="str">
        <f t="shared" si="12"/>
        <v/>
      </c>
      <c r="L15" s="41" t="str">
        <f t="shared" si="13"/>
        <v/>
      </c>
      <c r="M15" s="39" t="str">
        <f t="shared" si="14"/>
        <v/>
      </c>
      <c r="N15" s="40" t="str">
        <f t="shared" si="15"/>
        <v/>
      </c>
      <c r="O15" s="41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72"/>
      <c r="D16" s="47"/>
      <c r="E16" s="48"/>
      <c r="F16" s="49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39" t="str">
        <f t="shared" si="11"/>
        <v/>
      </c>
      <c r="K16" s="40" t="str">
        <f t="shared" si="12"/>
        <v/>
      </c>
      <c r="L16" s="41" t="str">
        <f t="shared" si="13"/>
        <v/>
      </c>
      <c r="M16" s="39" t="str">
        <f t="shared" si="14"/>
        <v/>
      </c>
      <c r="N16" s="40" t="str">
        <f t="shared" si="15"/>
        <v/>
      </c>
      <c r="O16" s="41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72"/>
      <c r="D17" s="47"/>
      <c r="E17" s="48"/>
      <c r="F17" s="49"/>
      <c r="G17" s="20"/>
      <c r="H17" s="20" t="str">
        <f t="shared" si="3"/>
        <v/>
      </c>
      <c r="I17" s="20" t="str">
        <f t="shared" si="4"/>
        <v/>
      </c>
      <c r="J17" s="39" t="str">
        <f t="shared" si="11"/>
        <v/>
      </c>
      <c r="K17" s="40" t="str">
        <f t="shared" si="12"/>
        <v/>
      </c>
      <c r="L17" s="41" t="str">
        <f t="shared" si="13"/>
        <v/>
      </c>
      <c r="M17" s="39" t="str">
        <f t="shared" si="14"/>
        <v/>
      </c>
      <c r="N17" s="40" t="str">
        <f t="shared" si="15"/>
        <v/>
      </c>
      <c r="O17" s="41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72"/>
      <c r="D18" s="47"/>
      <c r="E18" s="48"/>
      <c r="F18" s="49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39" t="str">
        <f t="shared" si="11"/>
        <v/>
      </c>
      <c r="K18" s="40" t="str">
        <f t="shared" si="12"/>
        <v/>
      </c>
      <c r="L18" s="41" t="str">
        <f t="shared" si="13"/>
        <v/>
      </c>
      <c r="M18" s="39" t="str">
        <f t="shared" si="14"/>
        <v/>
      </c>
      <c r="N18" s="40" t="str">
        <f t="shared" si="15"/>
        <v/>
      </c>
      <c r="O18" s="41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72"/>
      <c r="D19" s="47"/>
      <c r="E19" s="48"/>
      <c r="F19" s="49"/>
      <c r="G19" s="20"/>
      <c r="H19" s="20" t="str">
        <f t="shared" si="3"/>
        <v/>
      </c>
      <c r="I19" s="20" t="str">
        <f t="shared" si="4"/>
        <v/>
      </c>
      <c r="J19" s="39" t="str">
        <f t="shared" si="11"/>
        <v/>
      </c>
      <c r="K19" s="40" t="str">
        <f t="shared" si="12"/>
        <v/>
      </c>
      <c r="L19" s="41" t="str">
        <f t="shared" si="13"/>
        <v/>
      </c>
      <c r="M19" s="39" t="str">
        <f t="shared" si="14"/>
        <v/>
      </c>
      <c r="N19" s="40" t="str">
        <f t="shared" si="15"/>
        <v/>
      </c>
      <c r="O19" s="41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72"/>
      <c r="D20" s="47"/>
      <c r="E20" s="48"/>
      <c r="F20" s="49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39" t="str">
        <f t="shared" si="11"/>
        <v/>
      </c>
      <c r="K20" s="40" t="str">
        <f t="shared" si="12"/>
        <v/>
      </c>
      <c r="L20" s="41" t="str">
        <f t="shared" si="13"/>
        <v/>
      </c>
      <c r="M20" s="39" t="str">
        <f t="shared" si="14"/>
        <v/>
      </c>
      <c r="N20" s="40" t="str">
        <f t="shared" si="15"/>
        <v/>
      </c>
      <c r="O20" s="41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72"/>
      <c r="D21" s="47"/>
      <c r="E21" s="48"/>
      <c r="F21" s="49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39" t="str">
        <f t="shared" si="11"/>
        <v/>
      </c>
      <c r="K21" s="40" t="str">
        <f t="shared" si="12"/>
        <v/>
      </c>
      <c r="L21" s="41" t="str">
        <f t="shared" si="13"/>
        <v/>
      </c>
      <c r="M21" s="39" t="str">
        <f t="shared" si="14"/>
        <v/>
      </c>
      <c r="N21" s="40" t="str">
        <f t="shared" si="15"/>
        <v/>
      </c>
      <c r="O21" s="41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72"/>
      <c r="D22" s="47"/>
      <c r="E22" s="48"/>
      <c r="F22" s="49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39" t="str">
        <f t="shared" si="11"/>
        <v/>
      </c>
      <c r="K22" s="40" t="str">
        <f t="shared" si="12"/>
        <v/>
      </c>
      <c r="L22" s="41" t="str">
        <f t="shared" si="13"/>
        <v/>
      </c>
      <c r="M22" s="39" t="str">
        <f t="shared" si="14"/>
        <v/>
      </c>
      <c r="N22" s="40" t="str">
        <f t="shared" si="15"/>
        <v/>
      </c>
      <c r="O22" s="41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72"/>
      <c r="D23" s="47"/>
      <c r="E23" s="48"/>
      <c r="F23" s="67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39" t="str">
        <f t="shared" si="11"/>
        <v/>
      </c>
      <c r="K23" s="40" t="str">
        <f t="shared" si="12"/>
        <v/>
      </c>
      <c r="L23" s="41" t="str">
        <f t="shared" si="13"/>
        <v/>
      </c>
      <c r="M23" s="39" t="str">
        <f t="shared" si="14"/>
        <v/>
      </c>
      <c r="N23" s="40" t="str">
        <f t="shared" si="15"/>
        <v/>
      </c>
      <c r="O23" s="41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72"/>
      <c r="D24" s="47"/>
      <c r="E24" s="48"/>
      <c r="F24" s="49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39" t="str">
        <f t="shared" si="11"/>
        <v/>
      </c>
      <c r="K24" s="40" t="str">
        <f t="shared" si="12"/>
        <v/>
      </c>
      <c r="L24" s="41" t="str">
        <f t="shared" si="13"/>
        <v/>
      </c>
      <c r="M24" s="39" t="str">
        <f t="shared" si="14"/>
        <v/>
      </c>
      <c r="N24" s="40" t="str">
        <f t="shared" si="15"/>
        <v/>
      </c>
      <c r="O24" s="41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72"/>
      <c r="D25" s="47"/>
      <c r="E25" s="48"/>
      <c r="F25" s="49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39" t="str">
        <f t="shared" si="11"/>
        <v/>
      </c>
      <c r="K25" s="40" t="str">
        <f t="shared" si="12"/>
        <v/>
      </c>
      <c r="L25" s="41" t="str">
        <f t="shared" si="13"/>
        <v/>
      </c>
      <c r="M25" s="39" t="str">
        <f t="shared" si="14"/>
        <v/>
      </c>
      <c r="N25" s="40" t="str">
        <f t="shared" si="15"/>
        <v/>
      </c>
      <c r="O25" s="41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72"/>
      <c r="D26" s="47"/>
      <c r="E26" s="48"/>
      <c r="F26" s="49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39" t="str">
        <f t="shared" si="11"/>
        <v/>
      </c>
      <c r="K26" s="40" t="str">
        <f t="shared" si="12"/>
        <v/>
      </c>
      <c r="L26" s="41" t="str">
        <f t="shared" si="13"/>
        <v/>
      </c>
      <c r="M26" s="39" t="str">
        <f t="shared" si="14"/>
        <v/>
      </c>
      <c r="N26" s="40" t="str">
        <f t="shared" si="15"/>
        <v/>
      </c>
      <c r="O26" s="41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72"/>
      <c r="D27" s="47"/>
      <c r="E27" s="48"/>
      <c r="F27" s="49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39" t="str">
        <f t="shared" si="11"/>
        <v/>
      </c>
      <c r="K27" s="40" t="str">
        <f t="shared" si="12"/>
        <v/>
      </c>
      <c r="L27" s="41" t="str">
        <f t="shared" si="13"/>
        <v/>
      </c>
      <c r="M27" s="39" t="str">
        <f t="shared" si="14"/>
        <v/>
      </c>
      <c r="N27" s="40" t="str">
        <f t="shared" si="15"/>
        <v/>
      </c>
      <c r="O27" s="41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72"/>
      <c r="D28" s="47"/>
      <c r="E28" s="48"/>
      <c r="F28" s="49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39" t="str">
        <f t="shared" si="11"/>
        <v/>
      </c>
      <c r="K28" s="40" t="str">
        <f t="shared" si="12"/>
        <v/>
      </c>
      <c r="L28" s="41" t="str">
        <f t="shared" si="13"/>
        <v/>
      </c>
      <c r="M28" s="39" t="str">
        <f t="shared" si="14"/>
        <v/>
      </c>
      <c r="N28" s="40" t="str">
        <f t="shared" si="15"/>
        <v/>
      </c>
      <c r="O28" s="41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72"/>
      <c r="D29" s="47"/>
      <c r="E29" s="48"/>
      <c r="F29" s="67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39" t="str">
        <f t="shared" si="11"/>
        <v/>
      </c>
      <c r="K29" s="40" t="str">
        <f t="shared" si="12"/>
        <v/>
      </c>
      <c r="L29" s="41" t="str">
        <f t="shared" si="13"/>
        <v/>
      </c>
      <c r="M29" s="39" t="str">
        <f t="shared" si="14"/>
        <v/>
      </c>
      <c r="N29" s="40" t="str">
        <f t="shared" si="15"/>
        <v/>
      </c>
      <c r="O29" s="41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72"/>
      <c r="D30" s="47"/>
      <c r="E30" s="48"/>
      <c r="F30" s="67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39" t="str">
        <f t="shared" si="11"/>
        <v/>
      </c>
      <c r="K30" s="40" t="str">
        <f t="shared" si="12"/>
        <v/>
      </c>
      <c r="L30" s="41" t="str">
        <f t="shared" si="13"/>
        <v/>
      </c>
      <c r="M30" s="39" t="str">
        <f t="shared" si="14"/>
        <v/>
      </c>
      <c r="N30" s="40" t="str">
        <f t="shared" si="15"/>
        <v/>
      </c>
      <c r="O30" s="41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72"/>
      <c r="D31" s="47"/>
      <c r="E31" s="48"/>
      <c r="F31" s="49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39" t="str">
        <f t="shared" si="11"/>
        <v/>
      </c>
      <c r="K31" s="40" t="str">
        <f t="shared" si="12"/>
        <v/>
      </c>
      <c r="L31" s="41" t="str">
        <f t="shared" si="13"/>
        <v/>
      </c>
      <c r="M31" s="39" t="str">
        <f t="shared" si="14"/>
        <v/>
      </c>
      <c r="N31" s="40" t="str">
        <f t="shared" si="15"/>
        <v/>
      </c>
      <c r="O31" s="41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72"/>
      <c r="D32" s="47"/>
      <c r="E32" s="48"/>
      <c r="F32" s="49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39" t="str">
        <f t="shared" si="11"/>
        <v/>
      </c>
      <c r="K32" s="40" t="str">
        <f t="shared" si="12"/>
        <v/>
      </c>
      <c r="L32" s="41" t="str">
        <f t="shared" si="13"/>
        <v/>
      </c>
      <c r="M32" s="39" t="str">
        <f t="shared" si="14"/>
        <v/>
      </c>
      <c r="N32" s="40" t="str">
        <f t="shared" si="15"/>
        <v/>
      </c>
      <c r="O32" s="41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72"/>
      <c r="D33" s="47"/>
      <c r="E33" s="48"/>
      <c r="F33" s="49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39" t="str">
        <f t="shared" si="11"/>
        <v/>
      </c>
      <c r="K33" s="40" t="str">
        <f t="shared" si="12"/>
        <v/>
      </c>
      <c r="L33" s="41" t="str">
        <f t="shared" si="13"/>
        <v/>
      </c>
      <c r="M33" s="39" t="str">
        <f t="shared" si="14"/>
        <v/>
      </c>
      <c r="N33" s="40" t="str">
        <f t="shared" si="15"/>
        <v/>
      </c>
      <c r="O33" s="41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72"/>
      <c r="D34" s="47"/>
      <c r="E34" s="48"/>
      <c r="F34" s="67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39" t="str">
        <f t="shared" si="11"/>
        <v/>
      </c>
      <c r="K34" s="40" t="str">
        <f t="shared" si="12"/>
        <v/>
      </c>
      <c r="L34" s="41" t="str">
        <f t="shared" si="13"/>
        <v/>
      </c>
      <c r="M34" s="39" t="str">
        <f t="shared" si="14"/>
        <v/>
      </c>
      <c r="N34" s="40" t="str">
        <f t="shared" si="15"/>
        <v/>
      </c>
      <c r="O34" s="41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72"/>
      <c r="D35" s="47"/>
      <c r="E35" s="48"/>
      <c r="F35" s="67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39" t="str">
        <f t="shared" si="11"/>
        <v/>
      </c>
      <c r="K35" s="40" t="str">
        <f t="shared" si="12"/>
        <v/>
      </c>
      <c r="L35" s="41" t="str">
        <f t="shared" si="13"/>
        <v/>
      </c>
      <c r="M35" s="39" t="str">
        <f t="shared" si="14"/>
        <v/>
      </c>
      <c r="N35" s="40" t="str">
        <f t="shared" si="15"/>
        <v/>
      </c>
      <c r="O35" s="41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72"/>
      <c r="D36" s="47"/>
      <c r="E36" s="48"/>
      <c r="F36" s="49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39" t="str">
        <f t="shared" si="11"/>
        <v/>
      </c>
      <c r="K36" s="40" t="str">
        <f t="shared" si="12"/>
        <v/>
      </c>
      <c r="L36" s="41" t="str">
        <f t="shared" si="13"/>
        <v/>
      </c>
      <c r="M36" s="39" t="str">
        <f t="shared" si="14"/>
        <v/>
      </c>
      <c r="N36" s="40" t="str">
        <f t="shared" si="15"/>
        <v/>
      </c>
      <c r="O36" s="41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72"/>
      <c r="D37" s="47"/>
      <c r="E37" s="48"/>
      <c r="F37" s="49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39" t="str">
        <f t="shared" si="11"/>
        <v/>
      </c>
      <c r="K37" s="40" t="str">
        <f t="shared" si="12"/>
        <v/>
      </c>
      <c r="L37" s="41" t="str">
        <f t="shared" si="13"/>
        <v/>
      </c>
      <c r="M37" s="39" t="str">
        <f t="shared" si="14"/>
        <v/>
      </c>
      <c r="N37" s="40" t="str">
        <f t="shared" si="15"/>
        <v/>
      </c>
      <c r="O37" s="41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72"/>
      <c r="D38" s="47"/>
      <c r="E38" s="48"/>
      <c r="F38" s="49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39" t="str">
        <f t="shared" si="11"/>
        <v/>
      </c>
      <c r="K38" s="40" t="str">
        <f t="shared" si="12"/>
        <v/>
      </c>
      <c r="L38" s="41" t="str">
        <f t="shared" si="13"/>
        <v/>
      </c>
      <c r="M38" s="39" t="str">
        <f t="shared" si="14"/>
        <v/>
      </c>
      <c r="N38" s="40" t="str">
        <f t="shared" si="15"/>
        <v/>
      </c>
      <c r="O38" s="41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72"/>
      <c r="D39" s="47"/>
      <c r="E39" s="48"/>
      <c r="F39" s="49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39" t="str">
        <f t="shared" si="11"/>
        <v/>
      </c>
      <c r="K39" s="40" t="str">
        <f t="shared" si="12"/>
        <v/>
      </c>
      <c r="L39" s="41" t="str">
        <f t="shared" si="13"/>
        <v/>
      </c>
      <c r="M39" s="39" t="str">
        <f t="shared" si="14"/>
        <v/>
      </c>
      <c r="N39" s="40" t="str">
        <f t="shared" si="15"/>
        <v/>
      </c>
      <c r="O39" s="41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72"/>
      <c r="D40" s="47"/>
      <c r="E40" s="48"/>
      <c r="F40" s="49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39" t="str">
        <f t="shared" si="11"/>
        <v/>
      </c>
      <c r="K40" s="40" t="str">
        <f t="shared" si="12"/>
        <v/>
      </c>
      <c r="L40" s="41" t="str">
        <f t="shared" si="13"/>
        <v/>
      </c>
      <c r="M40" s="39" t="str">
        <f t="shared" si="14"/>
        <v/>
      </c>
      <c r="N40" s="40" t="str">
        <f t="shared" si="15"/>
        <v/>
      </c>
      <c r="O40" s="41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72"/>
      <c r="D41" s="47"/>
      <c r="E41" s="48"/>
      <c r="F41" s="67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39" t="str">
        <f t="shared" si="11"/>
        <v/>
      </c>
      <c r="K41" s="40" t="str">
        <f t="shared" si="12"/>
        <v/>
      </c>
      <c r="L41" s="41" t="str">
        <f t="shared" si="13"/>
        <v/>
      </c>
      <c r="M41" s="39" t="str">
        <f t="shared" si="14"/>
        <v/>
      </c>
      <c r="N41" s="40" t="str">
        <f t="shared" si="15"/>
        <v/>
      </c>
      <c r="O41" s="41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72"/>
      <c r="D42" s="47"/>
      <c r="E42" s="48"/>
      <c r="F42" s="67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39" t="str">
        <f t="shared" si="11"/>
        <v/>
      </c>
      <c r="K42" s="40" t="str">
        <f t="shared" si="12"/>
        <v/>
      </c>
      <c r="L42" s="41" t="str">
        <f t="shared" si="13"/>
        <v/>
      </c>
      <c r="M42" s="39" t="str">
        <f>IF(D42="","",J42*D42)</f>
        <v/>
      </c>
      <c r="N42" s="40" t="str">
        <f t="shared" si="15"/>
        <v/>
      </c>
      <c r="O42" s="41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72"/>
      <c r="D43" s="47"/>
      <c r="E43" s="48"/>
      <c r="F43" s="49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39" t="str">
        <f t="shared" si="11"/>
        <v/>
      </c>
      <c r="K43" s="40" t="str">
        <f t="shared" si="12"/>
        <v/>
      </c>
      <c r="L43" s="41" t="str">
        <f t="shared" si="13"/>
        <v/>
      </c>
      <c r="M43" s="39" t="str">
        <f t="shared" si="14"/>
        <v/>
      </c>
      <c r="N43" s="40" t="str">
        <f t="shared" si="15"/>
        <v/>
      </c>
      <c r="O43" s="41" t="str">
        <f t="shared" si="16"/>
        <v/>
      </c>
    </row>
    <row r="44" spans="1:18" x14ac:dyDescent="0.4">
      <c r="A44" s="7">
        <v>36</v>
      </c>
      <c r="B44" s="4"/>
      <c r="C44" s="72"/>
      <c r="D44" s="47"/>
      <c r="E44" s="48"/>
      <c r="F44" s="49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39" t="str">
        <f>IF(G43="","",G43*0.03)</f>
        <v/>
      </c>
      <c r="K44" s="40" t="str">
        <f t="shared" si="12"/>
        <v/>
      </c>
      <c r="L44" s="41" t="str">
        <f t="shared" si="13"/>
        <v/>
      </c>
      <c r="M44" s="39" t="str">
        <f>IF(D44="","",J44*D44)</f>
        <v/>
      </c>
      <c r="N44" s="40" t="str">
        <f t="shared" si="15"/>
        <v/>
      </c>
      <c r="O44" s="41" t="str">
        <f t="shared" si="16"/>
        <v/>
      </c>
    </row>
    <row r="45" spans="1:18" x14ac:dyDescent="0.4">
      <c r="A45" s="7">
        <v>37</v>
      </c>
      <c r="B45" s="4"/>
      <c r="C45" s="72"/>
      <c r="D45" s="47"/>
      <c r="E45" s="48"/>
      <c r="F45" s="49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39" t="str">
        <f t="shared" si="11"/>
        <v/>
      </c>
      <c r="K45" s="40" t="str">
        <f t="shared" si="12"/>
        <v/>
      </c>
      <c r="L45" s="41" t="str">
        <f t="shared" si="13"/>
        <v/>
      </c>
      <c r="M45" s="39" t="str">
        <f t="shared" si="14"/>
        <v/>
      </c>
      <c r="N45" s="40" t="str">
        <f t="shared" si="15"/>
        <v/>
      </c>
      <c r="O45" s="41" t="str">
        <f t="shared" si="16"/>
        <v/>
      </c>
    </row>
    <row r="46" spans="1:18" x14ac:dyDescent="0.4">
      <c r="A46" s="7">
        <v>38</v>
      </c>
      <c r="B46" s="4"/>
      <c r="C46" s="72"/>
      <c r="D46" s="47"/>
      <c r="E46" s="48"/>
      <c r="F46" s="49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39" t="str">
        <f t="shared" si="11"/>
        <v/>
      </c>
      <c r="K46" s="40" t="str">
        <f t="shared" si="12"/>
        <v/>
      </c>
      <c r="L46" s="41" t="str">
        <f t="shared" si="13"/>
        <v/>
      </c>
      <c r="M46" s="39" t="str">
        <f t="shared" si="14"/>
        <v/>
      </c>
      <c r="N46" s="40" t="str">
        <f t="shared" si="15"/>
        <v/>
      </c>
      <c r="O46" s="41" t="str">
        <f t="shared" si="16"/>
        <v/>
      </c>
    </row>
    <row r="47" spans="1:18" x14ac:dyDescent="0.4">
      <c r="A47" s="7">
        <v>39</v>
      </c>
      <c r="B47" s="4"/>
      <c r="C47" s="72"/>
      <c r="D47" s="47"/>
      <c r="E47" s="48"/>
      <c r="F47" s="49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39" t="str">
        <f t="shared" si="11"/>
        <v/>
      </c>
      <c r="K47" s="40" t="str">
        <f t="shared" si="12"/>
        <v/>
      </c>
      <c r="L47" s="41" t="str">
        <f t="shared" si="13"/>
        <v/>
      </c>
      <c r="M47" s="39" t="str">
        <f t="shared" si="14"/>
        <v/>
      </c>
      <c r="N47" s="40" t="str">
        <f t="shared" si="15"/>
        <v/>
      </c>
      <c r="O47" s="41" t="str">
        <f t="shared" si="16"/>
        <v/>
      </c>
    </row>
    <row r="48" spans="1:18" x14ac:dyDescent="0.4">
      <c r="A48" s="7">
        <v>40</v>
      </c>
      <c r="B48" s="4"/>
      <c r="C48" s="72"/>
      <c r="D48" s="47"/>
      <c r="E48" s="48"/>
      <c r="F48" s="49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39" t="str">
        <f t="shared" si="11"/>
        <v/>
      </c>
      <c r="K48" s="40" t="str">
        <f t="shared" si="12"/>
        <v/>
      </c>
      <c r="L48" s="41" t="str">
        <f t="shared" si="13"/>
        <v/>
      </c>
      <c r="M48" s="39" t="str">
        <f t="shared" si="14"/>
        <v/>
      </c>
      <c r="N48" s="40" t="str">
        <f t="shared" si="15"/>
        <v/>
      </c>
      <c r="O48" s="41" t="str">
        <f t="shared" si="16"/>
        <v/>
      </c>
    </row>
    <row r="49" spans="1:15" x14ac:dyDescent="0.4">
      <c r="A49" s="7">
        <v>41</v>
      </c>
      <c r="B49" s="4"/>
      <c r="C49" s="72"/>
      <c r="D49" s="47"/>
      <c r="E49" s="48"/>
      <c r="F49" s="49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39" t="str">
        <f t="shared" si="11"/>
        <v/>
      </c>
      <c r="K49" s="40" t="str">
        <f t="shared" si="12"/>
        <v/>
      </c>
      <c r="L49" s="41" t="str">
        <f t="shared" si="13"/>
        <v/>
      </c>
      <c r="M49" s="39" t="str">
        <f t="shared" si="14"/>
        <v/>
      </c>
      <c r="N49" s="40" t="str">
        <f t="shared" si="15"/>
        <v/>
      </c>
      <c r="O49" s="41" t="str">
        <f t="shared" si="16"/>
        <v/>
      </c>
    </row>
    <row r="50" spans="1:15" x14ac:dyDescent="0.4">
      <c r="A50" s="7">
        <v>42</v>
      </c>
      <c r="B50" s="4"/>
      <c r="C50" s="72"/>
      <c r="D50" s="47"/>
      <c r="E50" s="48"/>
      <c r="F50" s="49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39" t="str">
        <f t="shared" si="11"/>
        <v/>
      </c>
      <c r="K50" s="40" t="str">
        <f t="shared" si="12"/>
        <v/>
      </c>
      <c r="L50" s="41" t="str">
        <f t="shared" si="13"/>
        <v/>
      </c>
      <c r="M50" s="39" t="str">
        <f t="shared" si="14"/>
        <v/>
      </c>
      <c r="N50" s="40" t="str">
        <f t="shared" si="15"/>
        <v/>
      </c>
      <c r="O50" s="41" t="str">
        <f t="shared" si="16"/>
        <v/>
      </c>
    </row>
    <row r="51" spans="1:15" x14ac:dyDescent="0.4">
      <c r="A51" s="7">
        <v>43</v>
      </c>
      <c r="B51" s="4"/>
      <c r="C51" s="72"/>
      <c r="D51" s="47"/>
      <c r="E51" s="48"/>
      <c r="F51" s="67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39" t="str">
        <f t="shared" si="11"/>
        <v/>
      </c>
      <c r="K51" s="40" t="str">
        <f t="shared" si="12"/>
        <v/>
      </c>
      <c r="L51" s="41" t="str">
        <f t="shared" si="13"/>
        <v/>
      </c>
      <c r="M51" s="39" t="str">
        <f t="shared" si="14"/>
        <v/>
      </c>
      <c r="N51" s="40" t="str">
        <f t="shared" si="15"/>
        <v/>
      </c>
      <c r="O51" s="41" t="str">
        <f t="shared" si="16"/>
        <v/>
      </c>
    </row>
    <row r="52" spans="1:15" x14ac:dyDescent="0.4">
      <c r="A52" s="7">
        <v>44</v>
      </c>
      <c r="B52" s="4"/>
      <c r="C52" s="72"/>
      <c r="D52" s="47"/>
      <c r="E52" s="48"/>
      <c r="F52" s="49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39" t="str">
        <f t="shared" si="11"/>
        <v/>
      </c>
      <c r="K52" s="40" t="str">
        <f t="shared" si="12"/>
        <v/>
      </c>
      <c r="L52" s="41" t="str">
        <f t="shared" si="13"/>
        <v/>
      </c>
      <c r="M52" s="39" t="str">
        <f t="shared" si="14"/>
        <v/>
      </c>
      <c r="N52" s="40" t="str">
        <f t="shared" si="15"/>
        <v/>
      </c>
      <c r="O52" s="41" t="str">
        <f t="shared" si="16"/>
        <v/>
      </c>
    </row>
    <row r="53" spans="1:15" x14ac:dyDescent="0.4">
      <c r="A53" s="7">
        <v>45</v>
      </c>
      <c r="B53" s="4"/>
      <c r="C53" s="72"/>
      <c r="D53" s="47"/>
      <c r="E53" s="48"/>
      <c r="F53" s="49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39" t="str">
        <f t="shared" si="11"/>
        <v/>
      </c>
      <c r="K53" s="40" t="str">
        <f t="shared" si="12"/>
        <v/>
      </c>
      <c r="L53" s="41" t="str">
        <f t="shared" si="13"/>
        <v/>
      </c>
      <c r="M53" s="39" t="str">
        <f t="shared" si="14"/>
        <v/>
      </c>
      <c r="N53" s="40" t="str">
        <f t="shared" si="15"/>
        <v/>
      </c>
      <c r="O53" s="41" t="str">
        <f t="shared" si="16"/>
        <v/>
      </c>
    </row>
    <row r="54" spans="1:15" x14ac:dyDescent="0.4">
      <c r="A54" s="7">
        <v>46</v>
      </c>
      <c r="B54" s="4"/>
      <c r="C54" s="72"/>
      <c r="D54" s="47"/>
      <c r="E54" s="48"/>
      <c r="F54" s="49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39" t="str">
        <f t="shared" si="11"/>
        <v/>
      </c>
      <c r="K54" s="40" t="str">
        <f t="shared" si="12"/>
        <v/>
      </c>
      <c r="L54" s="41" t="str">
        <f t="shared" si="13"/>
        <v/>
      </c>
      <c r="M54" s="39" t="str">
        <f t="shared" si="14"/>
        <v/>
      </c>
      <c r="N54" s="40" t="str">
        <f t="shared" si="15"/>
        <v/>
      </c>
      <c r="O54" s="41" t="str">
        <f t="shared" si="16"/>
        <v/>
      </c>
    </row>
    <row r="55" spans="1:15" x14ac:dyDescent="0.4">
      <c r="A55" s="7">
        <v>47</v>
      </c>
      <c r="B55" s="4"/>
      <c r="C55" s="72"/>
      <c r="D55" s="47"/>
      <c r="E55" s="48"/>
      <c r="F55" s="49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39" t="str">
        <f t="shared" si="11"/>
        <v/>
      </c>
      <c r="K55" s="40" t="str">
        <f t="shared" si="12"/>
        <v/>
      </c>
      <c r="L55" s="41" t="str">
        <f t="shared" si="13"/>
        <v/>
      </c>
      <c r="M55" s="39" t="str">
        <f t="shared" si="14"/>
        <v/>
      </c>
      <c r="N55" s="40" t="str">
        <f t="shared" si="15"/>
        <v/>
      </c>
      <c r="O55" s="41" t="str">
        <f t="shared" si="16"/>
        <v/>
      </c>
    </row>
    <row r="56" spans="1:15" x14ac:dyDescent="0.4">
      <c r="A56" s="7">
        <v>48</v>
      </c>
      <c r="B56" s="4"/>
      <c r="C56" s="72"/>
      <c r="D56" s="47"/>
      <c r="E56" s="48"/>
      <c r="F56" s="49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39" t="str">
        <f t="shared" si="11"/>
        <v/>
      </c>
      <c r="K56" s="40" t="str">
        <f t="shared" si="12"/>
        <v/>
      </c>
      <c r="L56" s="41" t="str">
        <f t="shared" si="13"/>
        <v/>
      </c>
      <c r="M56" s="39" t="str">
        <f t="shared" si="14"/>
        <v/>
      </c>
      <c r="N56" s="40" t="str">
        <f t="shared" si="15"/>
        <v/>
      </c>
      <c r="O56" s="41" t="str">
        <f t="shared" si="16"/>
        <v/>
      </c>
    </row>
    <row r="57" spans="1:15" ht="19.5" thickBot="1" x14ac:dyDescent="0.45">
      <c r="A57" s="7">
        <v>49</v>
      </c>
      <c r="B57" s="5"/>
      <c r="C57" s="72"/>
      <c r="D57" s="47"/>
      <c r="E57" s="48"/>
      <c r="F57" s="49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39" t="str">
        <f t="shared" si="11"/>
        <v/>
      </c>
      <c r="K57" s="40" t="str">
        <f t="shared" si="12"/>
        <v/>
      </c>
      <c r="L57" s="41" t="str">
        <f t="shared" si="13"/>
        <v/>
      </c>
      <c r="M57" s="39" t="str">
        <f t="shared" si="14"/>
        <v/>
      </c>
      <c r="N57" s="40" t="str">
        <f t="shared" si="15"/>
        <v/>
      </c>
      <c r="O57" s="41" t="str">
        <f t="shared" si="16"/>
        <v/>
      </c>
    </row>
    <row r="58" spans="1:15" ht="19.5" thickBot="1" x14ac:dyDescent="0.45">
      <c r="A58" s="7">
        <v>50</v>
      </c>
      <c r="B58" s="5"/>
      <c r="C58" s="43"/>
      <c r="D58" s="50"/>
      <c r="E58" s="51"/>
      <c r="F58" s="52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39" t="str">
        <f t="shared" si="11"/>
        <v/>
      </c>
      <c r="K58" s="40" t="str">
        <f t="shared" si="12"/>
        <v/>
      </c>
      <c r="L58" s="41" t="str">
        <f t="shared" si="13"/>
        <v/>
      </c>
      <c r="M58" s="39" t="str">
        <f t="shared" si="14"/>
        <v/>
      </c>
      <c r="N58" s="40" t="str">
        <f t="shared" si="15"/>
        <v/>
      </c>
      <c r="O58" s="41" t="str">
        <f t="shared" si="16"/>
        <v/>
      </c>
    </row>
    <row r="59" spans="1:15" ht="19.5" thickBot="1" x14ac:dyDescent="0.45">
      <c r="A59" s="7"/>
      <c r="B59" s="84" t="s">
        <v>5</v>
      </c>
      <c r="C59" s="85"/>
      <c r="D59" s="1">
        <f>COUNTIF(D9:D58,1.27)</f>
        <v>5</v>
      </c>
      <c r="E59" s="1">
        <f>COUNTIF(E9:E58,1.5)</f>
        <v>5</v>
      </c>
      <c r="F59" s="6">
        <f>COUNTIF(F9:F58,2)</f>
        <v>5</v>
      </c>
      <c r="G59" s="59">
        <f>M59+G8</f>
        <v>120557.97795511982</v>
      </c>
      <c r="H59" s="18">
        <f>N59+H8</f>
        <v>124618.19376531249</v>
      </c>
      <c r="I59" s="19">
        <f>O59+I8</f>
        <v>133822.55776</v>
      </c>
      <c r="J59" s="56" t="s">
        <v>32</v>
      </c>
      <c r="K59" s="57">
        <f>B58-B12</f>
        <v>-44218</v>
      </c>
      <c r="L59" s="58" t="s">
        <v>33</v>
      </c>
      <c r="M59" s="68">
        <f>SUM(M9:M58)</f>
        <v>20557.977955119815</v>
      </c>
      <c r="N59" s="69">
        <f>SUM(N9:N58)</f>
        <v>24618.193765312499</v>
      </c>
      <c r="O59" s="70">
        <f>SUM(O9:O58)</f>
        <v>33822.557760000003</v>
      </c>
    </row>
    <row r="60" spans="1:15" ht="19.5" thickBot="1" x14ac:dyDescent="0.45">
      <c r="A60" s="7"/>
      <c r="B60" s="78" t="s">
        <v>6</v>
      </c>
      <c r="C60" s="79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6" t="s">
        <v>31</v>
      </c>
      <c r="H60" s="77"/>
      <c r="I60" s="83"/>
      <c r="J60" s="76" t="s">
        <v>34</v>
      </c>
      <c r="K60" s="77"/>
      <c r="L60" s="83"/>
      <c r="M60" s="7"/>
      <c r="O60" s="3"/>
    </row>
    <row r="61" spans="1:15" ht="19.5" thickBot="1" x14ac:dyDescent="0.45">
      <c r="A61" s="7"/>
      <c r="B61" s="78" t="s">
        <v>36</v>
      </c>
      <c r="C61" s="79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3">
        <f>G59/G8</f>
        <v>1.2055797795511982</v>
      </c>
      <c r="H61" s="64">
        <f t="shared" ref="H61" si="21">H59/H8</f>
        <v>1.2461819376531249</v>
      </c>
      <c r="I61" s="65">
        <f>I59/I8</f>
        <v>1.3382255776</v>
      </c>
      <c r="J61" s="54">
        <f>(G61-100%)*30/K59</f>
        <v>-1.3947698644298581E-4</v>
      </c>
      <c r="K61" s="54">
        <f>(H61-100%)*30/K59</f>
        <v>-1.6702379414703847E-4</v>
      </c>
      <c r="L61" s="55">
        <f>(I61-100%)*30/K59</f>
        <v>-2.2947142177393823E-4</v>
      </c>
      <c r="M61" s="8"/>
      <c r="N61" s="2"/>
      <c r="O61" s="9"/>
    </row>
    <row r="62" spans="1:15" ht="19.5" thickBot="1" x14ac:dyDescent="0.45">
      <c r="B62" s="76" t="s">
        <v>4</v>
      </c>
      <c r="C62" s="77"/>
      <c r="D62" s="66">
        <f t="shared" ref="D62:E62" si="22">D59/(D59+D60+D61)</f>
        <v>1</v>
      </c>
      <c r="E62" s="61">
        <f t="shared" si="22"/>
        <v>1</v>
      </c>
      <c r="F62" s="62">
        <f>F59/(F59+F60+F61)</f>
        <v>1</v>
      </c>
    </row>
    <row r="64" spans="1:15" x14ac:dyDescent="0.4">
      <c r="D64" s="60"/>
      <c r="E64" s="60"/>
      <c r="F64" s="60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559"/>
  <sheetViews>
    <sheetView tabSelected="1" topLeftCell="A142" zoomScale="80" zoomScaleNormal="80" workbookViewId="0">
      <selection activeCell="N167" sqref="N167"/>
    </sheetView>
  </sheetViews>
  <sheetFormatPr defaultColWidth="8.125" defaultRowHeight="13.5" x14ac:dyDescent="0.4"/>
  <cols>
    <col min="1" max="1" width="7.25" style="44" customWidth="1"/>
    <col min="2" max="255" width="8.125" style="44"/>
    <col min="256" max="256" width="6.625" style="44" customWidth="1"/>
    <col min="257" max="257" width="7.25" style="44" customWidth="1"/>
    <col min="258" max="511" width="8.125" style="44"/>
    <col min="512" max="512" width="6.625" style="44" customWidth="1"/>
    <col min="513" max="513" width="7.25" style="44" customWidth="1"/>
    <col min="514" max="767" width="8.125" style="44"/>
    <col min="768" max="768" width="6.625" style="44" customWidth="1"/>
    <col min="769" max="769" width="7.25" style="44" customWidth="1"/>
    <col min="770" max="1023" width="8.125" style="44"/>
    <col min="1024" max="1024" width="6.625" style="44" customWidth="1"/>
    <col min="1025" max="1025" width="7.25" style="44" customWidth="1"/>
    <col min="1026" max="1279" width="8.125" style="44"/>
    <col min="1280" max="1280" width="6.625" style="44" customWidth="1"/>
    <col min="1281" max="1281" width="7.25" style="44" customWidth="1"/>
    <col min="1282" max="1535" width="8.125" style="44"/>
    <col min="1536" max="1536" width="6.625" style="44" customWidth="1"/>
    <col min="1537" max="1537" width="7.25" style="44" customWidth="1"/>
    <col min="1538" max="1791" width="8.125" style="44"/>
    <col min="1792" max="1792" width="6.625" style="44" customWidth="1"/>
    <col min="1793" max="1793" width="7.25" style="44" customWidth="1"/>
    <col min="1794" max="2047" width="8.125" style="44"/>
    <col min="2048" max="2048" width="6.625" style="44" customWidth="1"/>
    <col min="2049" max="2049" width="7.25" style="44" customWidth="1"/>
    <col min="2050" max="2303" width="8.125" style="44"/>
    <col min="2304" max="2304" width="6.625" style="44" customWidth="1"/>
    <col min="2305" max="2305" width="7.25" style="44" customWidth="1"/>
    <col min="2306" max="2559" width="8.125" style="44"/>
    <col min="2560" max="2560" width="6.625" style="44" customWidth="1"/>
    <col min="2561" max="2561" width="7.25" style="44" customWidth="1"/>
    <col min="2562" max="2815" width="8.125" style="44"/>
    <col min="2816" max="2816" width="6.625" style="44" customWidth="1"/>
    <col min="2817" max="2817" width="7.25" style="44" customWidth="1"/>
    <col min="2818" max="3071" width="8.125" style="44"/>
    <col min="3072" max="3072" width="6.625" style="44" customWidth="1"/>
    <col min="3073" max="3073" width="7.25" style="44" customWidth="1"/>
    <col min="3074" max="3327" width="8.125" style="44"/>
    <col min="3328" max="3328" width="6.625" style="44" customWidth="1"/>
    <col min="3329" max="3329" width="7.25" style="44" customWidth="1"/>
    <col min="3330" max="3583" width="8.125" style="44"/>
    <col min="3584" max="3584" width="6.625" style="44" customWidth="1"/>
    <col min="3585" max="3585" width="7.25" style="44" customWidth="1"/>
    <col min="3586" max="3839" width="8.125" style="44"/>
    <col min="3840" max="3840" width="6.625" style="44" customWidth="1"/>
    <col min="3841" max="3841" width="7.25" style="44" customWidth="1"/>
    <col min="3842" max="4095" width="8.125" style="44"/>
    <col min="4096" max="4096" width="6.625" style="44" customWidth="1"/>
    <col min="4097" max="4097" width="7.25" style="44" customWidth="1"/>
    <col min="4098" max="4351" width="8.125" style="44"/>
    <col min="4352" max="4352" width="6.625" style="44" customWidth="1"/>
    <col min="4353" max="4353" width="7.25" style="44" customWidth="1"/>
    <col min="4354" max="4607" width="8.125" style="44"/>
    <col min="4608" max="4608" width="6.625" style="44" customWidth="1"/>
    <col min="4609" max="4609" width="7.25" style="44" customWidth="1"/>
    <col min="4610" max="4863" width="8.125" style="44"/>
    <col min="4864" max="4864" width="6.625" style="44" customWidth="1"/>
    <col min="4865" max="4865" width="7.25" style="44" customWidth="1"/>
    <col min="4866" max="5119" width="8.125" style="44"/>
    <col min="5120" max="5120" width="6.625" style="44" customWidth="1"/>
    <col min="5121" max="5121" width="7.25" style="44" customWidth="1"/>
    <col min="5122" max="5375" width="8.125" style="44"/>
    <col min="5376" max="5376" width="6.625" style="44" customWidth="1"/>
    <col min="5377" max="5377" width="7.25" style="44" customWidth="1"/>
    <col min="5378" max="5631" width="8.125" style="44"/>
    <col min="5632" max="5632" width="6.625" style="44" customWidth="1"/>
    <col min="5633" max="5633" width="7.25" style="44" customWidth="1"/>
    <col min="5634" max="5887" width="8.125" style="44"/>
    <col min="5888" max="5888" width="6.625" style="44" customWidth="1"/>
    <col min="5889" max="5889" width="7.25" style="44" customWidth="1"/>
    <col min="5890" max="6143" width="8.125" style="44"/>
    <col min="6144" max="6144" width="6.625" style="44" customWidth="1"/>
    <col min="6145" max="6145" width="7.25" style="44" customWidth="1"/>
    <col min="6146" max="6399" width="8.125" style="44"/>
    <col min="6400" max="6400" width="6.625" style="44" customWidth="1"/>
    <col min="6401" max="6401" width="7.25" style="44" customWidth="1"/>
    <col min="6402" max="6655" width="8.125" style="44"/>
    <col min="6656" max="6656" width="6.625" style="44" customWidth="1"/>
    <col min="6657" max="6657" width="7.25" style="44" customWidth="1"/>
    <col min="6658" max="6911" width="8.125" style="44"/>
    <col min="6912" max="6912" width="6.625" style="44" customWidth="1"/>
    <col min="6913" max="6913" width="7.25" style="44" customWidth="1"/>
    <col min="6914" max="7167" width="8.125" style="44"/>
    <col min="7168" max="7168" width="6.625" style="44" customWidth="1"/>
    <col min="7169" max="7169" width="7.25" style="44" customWidth="1"/>
    <col min="7170" max="7423" width="8.125" style="44"/>
    <col min="7424" max="7424" width="6.625" style="44" customWidth="1"/>
    <col min="7425" max="7425" width="7.25" style="44" customWidth="1"/>
    <col min="7426" max="7679" width="8.125" style="44"/>
    <col min="7680" max="7680" width="6.625" style="44" customWidth="1"/>
    <col min="7681" max="7681" width="7.25" style="44" customWidth="1"/>
    <col min="7682" max="7935" width="8.125" style="44"/>
    <col min="7936" max="7936" width="6.625" style="44" customWidth="1"/>
    <col min="7937" max="7937" width="7.25" style="44" customWidth="1"/>
    <col min="7938" max="8191" width="8.125" style="44"/>
    <col min="8192" max="8192" width="6.625" style="44" customWidth="1"/>
    <col min="8193" max="8193" width="7.25" style="44" customWidth="1"/>
    <col min="8194" max="8447" width="8.125" style="44"/>
    <col min="8448" max="8448" width="6.625" style="44" customWidth="1"/>
    <col min="8449" max="8449" width="7.25" style="44" customWidth="1"/>
    <col min="8450" max="8703" width="8.125" style="44"/>
    <col min="8704" max="8704" width="6.625" style="44" customWidth="1"/>
    <col min="8705" max="8705" width="7.25" style="44" customWidth="1"/>
    <col min="8706" max="8959" width="8.125" style="44"/>
    <col min="8960" max="8960" width="6.625" style="44" customWidth="1"/>
    <col min="8961" max="8961" width="7.25" style="44" customWidth="1"/>
    <col min="8962" max="9215" width="8.125" style="44"/>
    <col min="9216" max="9216" width="6.625" style="44" customWidth="1"/>
    <col min="9217" max="9217" width="7.25" style="44" customWidth="1"/>
    <col min="9218" max="9471" width="8.125" style="44"/>
    <col min="9472" max="9472" width="6.625" style="44" customWidth="1"/>
    <col min="9473" max="9473" width="7.25" style="44" customWidth="1"/>
    <col min="9474" max="9727" width="8.125" style="44"/>
    <col min="9728" max="9728" width="6.625" style="44" customWidth="1"/>
    <col min="9729" max="9729" width="7.25" style="44" customWidth="1"/>
    <col min="9730" max="9983" width="8.125" style="44"/>
    <col min="9984" max="9984" width="6.625" style="44" customWidth="1"/>
    <col min="9985" max="9985" width="7.25" style="44" customWidth="1"/>
    <col min="9986" max="10239" width="8.125" style="44"/>
    <col min="10240" max="10240" width="6.625" style="44" customWidth="1"/>
    <col min="10241" max="10241" width="7.25" style="44" customWidth="1"/>
    <col min="10242" max="10495" width="8.125" style="44"/>
    <col min="10496" max="10496" width="6.625" style="44" customWidth="1"/>
    <col min="10497" max="10497" width="7.25" style="44" customWidth="1"/>
    <col min="10498" max="10751" width="8.125" style="44"/>
    <col min="10752" max="10752" width="6.625" style="44" customWidth="1"/>
    <col min="10753" max="10753" width="7.25" style="44" customWidth="1"/>
    <col min="10754" max="11007" width="8.125" style="44"/>
    <col min="11008" max="11008" width="6.625" style="44" customWidth="1"/>
    <col min="11009" max="11009" width="7.25" style="44" customWidth="1"/>
    <col min="11010" max="11263" width="8.125" style="44"/>
    <col min="11264" max="11264" width="6.625" style="44" customWidth="1"/>
    <col min="11265" max="11265" width="7.25" style="44" customWidth="1"/>
    <col min="11266" max="11519" width="8.125" style="44"/>
    <col min="11520" max="11520" width="6.625" style="44" customWidth="1"/>
    <col min="11521" max="11521" width="7.25" style="44" customWidth="1"/>
    <col min="11522" max="11775" width="8.125" style="44"/>
    <col min="11776" max="11776" width="6.625" style="44" customWidth="1"/>
    <col min="11777" max="11777" width="7.25" style="44" customWidth="1"/>
    <col min="11778" max="12031" width="8.125" style="44"/>
    <col min="12032" max="12032" width="6.625" style="44" customWidth="1"/>
    <col min="12033" max="12033" width="7.25" style="44" customWidth="1"/>
    <col min="12034" max="12287" width="8.125" style="44"/>
    <col min="12288" max="12288" width="6.625" style="44" customWidth="1"/>
    <col min="12289" max="12289" width="7.25" style="44" customWidth="1"/>
    <col min="12290" max="12543" width="8.125" style="44"/>
    <col min="12544" max="12544" width="6.625" style="44" customWidth="1"/>
    <col min="12545" max="12545" width="7.25" style="44" customWidth="1"/>
    <col min="12546" max="12799" width="8.125" style="44"/>
    <col min="12800" max="12800" width="6.625" style="44" customWidth="1"/>
    <col min="12801" max="12801" width="7.25" style="44" customWidth="1"/>
    <col min="12802" max="13055" width="8.125" style="44"/>
    <col min="13056" max="13056" width="6.625" style="44" customWidth="1"/>
    <col min="13057" max="13057" width="7.25" style="44" customWidth="1"/>
    <col min="13058" max="13311" width="8.125" style="44"/>
    <col min="13312" max="13312" width="6.625" style="44" customWidth="1"/>
    <col min="13313" max="13313" width="7.25" style="44" customWidth="1"/>
    <col min="13314" max="13567" width="8.125" style="44"/>
    <col min="13568" max="13568" width="6.625" style="44" customWidth="1"/>
    <col min="13569" max="13569" width="7.25" style="44" customWidth="1"/>
    <col min="13570" max="13823" width="8.125" style="44"/>
    <col min="13824" max="13824" width="6.625" style="44" customWidth="1"/>
    <col min="13825" max="13825" width="7.25" style="44" customWidth="1"/>
    <col min="13826" max="14079" width="8.125" style="44"/>
    <col min="14080" max="14080" width="6.625" style="44" customWidth="1"/>
    <col min="14081" max="14081" width="7.25" style="44" customWidth="1"/>
    <col min="14082" max="14335" width="8.125" style="44"/>
    <col min="14336" max="14336" width="6.625" style="44" customWidth="1"/>
    <col min="14337" max="14337" width="7.25" style="44" customWidth="1"/>
    <col min="14338" max="14591" width="8.125" style="44"/>
    <col min="14592" max="14592" width="6.625" style="44" customWidth="1"/>
    <col min="14593" max="14593" width="7.25" style="44" customWidth="1"/>
    <col min="14594" max="14847" width="8.125" style="44"/>
    <col min="14848" max="14848" width="6.625" style="44" customWidth="1"/>
    <col min="14849" max="14849" width="7.25" style="44" customWidth="1"/>
    <col min="14850" max="15103" width="8.125" style="44"/>
    <col min="15104" max="15104" width="6.625" style="44" customWidth="1"/>
    <col min="15105" max="15105" width="7.25" style="44" customWidth="1"/>
    <col min="15106" max="15359" width="8.125" style="44"/>
    <col min="15360" max="15360" width="6.625" style="44" customWidth="1"/>
    <col min="15361" max="15361" width="7.25" style="44" customWidth="1"/>
    <col min="15362" max="15615" width="8.125" style="44"/>
    <col min="15616" max="15616" width="6.625" style="44" customWidth="1"/>
    <col min="15617" max="15617" width="7.25" style="44" customWidth="1"/>
    <col min="15618" max="15871" width="8.125" style="44"/>
    <col min="15872" max="15872" width="6.625" style="44" customWidth="1"/>
    <col min="15873" max="15873" width="7.25" style="44" customWidth="1"/>
    <col min="15874" max="16127" width="8.125" style="44"/>
    <col min="16128" max="16128" width="6.625" style="44" customWidth="1"/>
    <col min="16129" max="16129" width="7.25" style="44" customWidth="1"/>
    <col min="16130" max="16384" width="8.125" style="44"/>
  </cols>
  <sheetData>
    <row r="1" spans="1:1" x14ac:dyDescent="0.4">
      <c r="A1" s="44">
        <v>1</v>
      </c>
    </row>
    <row r="36" spans="1:1" ht="25.5" customHeight="1" x14ac:dyDescent="0.4"/>
    <row r="37" spans="1:1" x14ac:dyDescent="0.4">
      <c r="A37" s="44">
        <v>2</v>
      </c>
    </row>
    <row r="57" spans="1:1" ht="149.25" customHeight="1" x14ac:dyDescent="0.4"/>
    <row r="58" spans="1:1" ht="58.5" customHeight="1" x14ac:dyDescent="0.4"/>
    <row r="59" spans="1:1" ht="149.25" hidden="1" customHeight="1" x14ac:dyDescent="0.4"/>
    <row r="61" spans="1:1" x14ac:dyDescent="0.4">
      <c r="A61" s="44">
        <v>3</v>
      </c>
    </row>
    <row r="96" ht="24.75" customHeight="1" x14ac:dyDescent="0.4"/>
    <row r="97" spans="1:1" x14ac:dyDescent="0.4">
      <c r="A97" s="44">
        <v>4</v>
      </c>
    </row>
    <row r="132" spans="1:1" ht="28.5" customHeight="1" x14ac:dyDescent="0.4"/>
    <row r="133" spans="1:1" x14ac:dyDescent="0.4">
      <c r="A133" s="44">
        <v>5</v>
      </c>
    </row>
    <row r="559" ht="41.25" customHeight="1" x14ac:dyDescent="0.4"/>
  </sheetData>
  <phoneticPr fontId="1"/>
  <pageMargins left="0.7" right="0.7" top="0.75" bottom="0.75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7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4"/>
  </cols>
  <sheetData>
    <row r="1" spans="1:10" x14ac:dyDescent="0.4">
      <c r="A1" s="44" t="s">
        <v>27</v>
      </c>
    </row>
    <row r="2" spans="1:10" x14ac:dyDescent="0.4">
      <c r="A2" s="86" t="s">
        <v>38</v>
      </c>
      <c r="B2" s="87"/>
      <c r="C2" s="87"/>
      <c r="D2" s="87"/>
      <c r="E2" s="87"/>
      <c r="F2" s="87"/>
      <c r="G2" s="87"/>
      <c r="H2" s="87"/>
      <c r="I2" s="87"/>
      <c r="J2" s="87"/>
    </row>
    <row r="3" spans="1:10" x14ac:dyDescent="0.4">
      <c r="A3" s="87"/>
      <c r="B3" s="87"/>
      <c r="C3" s="87"/>
      <c r="D3" s="87"/>
      <c r="E3" s="87"/>
      <c r="F3" s="87"/>
      <c r="G3" s="87"/>
      <c r="H3" s="87"/>
      <c r="I3" s="87"/>
      <c r="J3" s="87"/>
    </row>
    <row r="4" spans="1:10" x14ac:dyDescent="0.4">
      <c r="A4" s="87"/>
      <c r="B4" s="87"/>
      <c r="C4" s="87"/>
      <c r="D4" s="87"/>
      <c r="E4" s="87"/>
      <c r="F4" s="87"/>
      <c r="G4" s="87"/>
      <c r="H4" s="87"/>
      <c r="I4" s="87"/>
      <c r="J4" s="87"/>
    </row>
    <row r="5" spans="1:10" x14ac:dyDescent="0.4">
      <c r="A5" s="87"/>
      <c r="B5" s="87"/>
      <c r="C5" s="87"/>
      <c r="D5" s="87"/>
      <c r="E5" s="87"/>
      <c r="F5" s="87"/>
      <c r="G5" s="87"/>
      <c r="H5" s="87"/>
      <c r="I5" s="87"/>
      <c r="J5" s="87"/>
    </row>
    <row r="6" spans="1:10" x14ac:dyDescent="0.4">
      <c r="A6" s="87"/>
      <c r="B6" s="87"/>
      <c r="C6" s="87"/>
      <c r="D6" s="87"/>
      <c r="E6" s="87"/>
      <c r="F6" s="87"/>
      <c r="G6" s="87"/>
      <c r="H6" s="87"/>
      <c r="I6" s="87"/>
      <c r="J6" s="87"/>
    </row>
    <row r="7" spans="1:10" x14ac:dyDescent="0.4">
      <c r="A7" s="87"/>
      <c r="B7" s="87"/>
      <c r="C7" s="87"/>
      <c r="D7" s="87"/>
      <c r="E7" s="87"/>
      <c r="F7" s="87"/>
      <c r="G7" s="87"/>
      <c r="H7" s="87"/>
      <c r="I7" s="87"/>
      <c r="J7" s="87"/>
    </row>
    <row r="8" spans="1:10" x14ac:dyDescent="0.4">
      <c r="A8" s="87"/>
      <c r="B8" s="87"/>
      <c r="C8" s="87"/>
      <c r="D8" s="87"/>
      <c r="E8" s="87"/>
      <c r="F8" s="87"/>
      <c r="G8" s="87"/>
      <c r="H8" s="87"/>
      <c r="I8" s="87"/>
      <c r="J8" s="87"/>
    </row>
    <row r="9" spans="1:10" x14ac:dyDescent="0.4">
      <c r="A9" s="87"/>
      <c r="B9" s="87"/>
      <c r="C9" s="87"/>
      <c r="D9" s="87"/>
      <c r="E9" s="87"/>
      <c r="F9" s="87"/>
      <c r="G9" s="87"/>
      <c r="H9" s="87"/>
      <c r="I9" s="87"/>
      <c r="J9" s="87"/>
    </row>
    <row r="11" spans="1:10" x14ac:dyDescent="0.4">
      <c r="A11" s="44" t="s">
        <v>28</v>
      </c>
    </row>
    <row r="12" spans="1:10" x14ac:dyDescent="0.4">
      <c r="A12" s="88" t="s">
        <v>39</v>
      </c>
      <c r="B12" s="89"/>
      <c r="C12" s="89"/>
      <c r="D12" s="89"/>
      <c r="E12" s="89"/>
      <c r="F12" s="89"/>
      <c r="G12" s="89"/>
      <c r="H12" s="89"/>
      <c r="I12" s="89"/>
      <c r="J12" s="89"/>
    </row>
    <row r="13" spans="1:10" x14ac:dyDescent="0.4">
      <c r="A13" s="89"/>
      <c r="B13" s="89"/>
      <c r="C13" s="89"/>
      <c r="D13" s="89"/>
      <c r="E13" s="89"/>
      <c r="F13" s="89"/>
      <c r="G13" s="89"/>
      <c r="H13" s="89"/>
      <c r="I13" s="89"/>
      <c r="J13" s="89"/>
    </row>
    <row r="14" spans="1:10" x14ac:dyDescent="0.4">
      <c r="A14" s="89"/>
      <c r="B14" s="89"/>
      <c r="C14" s="89"/>
      <c r="D14" s="89"/>
      <c r="E14" s="89"/>
      <c r="F14" s="89"/>
      <c r="G14" s="89"/>
      <c r="H14" s="89"/>
      <c r="I14" s="89"/>
      <c r="J14" s="89"/>
    </row>
    <row r="15" spans="1:10" x14ac:dyDescent="0.4">
      <c r="A15" s="89"/>
      <c r="B15" s="89"/>
      <c r="C15" s="89"/>
      <c r="D15" s="89"/>
      <c r="E15" s="89"/>
      <c r="F15" s="89"/>
      <c r="G15" s="89"/>
      <c r="H15" s="89"/>
      <c r="I15" s="89"/>
      <c r="J15" s="89"/>
    </row>
    <row r="16" spans="1:10" x14ac:dyDescent="0.4">
      <c r="A16" s="89"/>
      <c r="B16" s="89"/>
      <c r="C16" s="89"/>
      <c r="D16" s="89"/>
      <c r="E16" s="89"/>
      <c r="F16" s="89"/>
      <c r="G16" s="89"/>
      <c r="H16" s="89"/>
      <c r="I16" s="89"/>
      <c r="J16" s="89"/>
    </row>
    <row r="17" spans="1:10" x14ac:dyDescent="0.4">
      <c r="A17" s="89"/>
      <c r="B17" s="89"/>
      <c r="C17" s="89"/>
      <c r="D17" s="89"/>
      <c r="E17" s="89"/>
      <c r="F17" s="89"/>
      <c r="G17" s="89"/>
      <c r="H17" s="89"/>
      <c r="I17" s="89"/>
      <c r="J17" s="89"/>
    </row>
    <row r="18" spans="1:10" x14ac:dyDescent="0.4">
      <c r="A18" s="89"/>
      <c r="B18" s="89"/>
      <c r="C18" s="89"/>
      <c r="D18" s="89"/>
      <c r="E18" s="89"/>
      <c r="F18" s="89"/>
      <c r="G18" s="89"/>
      <c r="H18" s="89"/>
      <c r="I18" s="89"/>
      <c r="J18" s="89"/>
    </row>
    <row r="19" spans="1:10" x14ac:dyDescent="0.4">
      <c r="A19" s="89"/>
      <c r="B19" s="89"/>
      <c r="C19" s="89"/>
      <c r="D19" s="89"/>
      <c r="E19" s="89"/>
      <c r="F19" s="89"/>
      <c r="G19" s="89"/>
      <c r="H19" s="89"/>
      <c r="I19" s="89"/>
      <c r="J19" s="89"/>
    </row>
    <row r="21" spans="1:10" x14ac:dyDescent="0.4">
      <c r="A21" s="44" t="s">
        <v>29</v>
      </c>
    </row>
    <row r="22" spans="1:10" x14ac:dyDescent="0.4">
      <c r="A22" s="88" t="s">
        <v>40</v>
      </c>
      <c r="B22" s="88"/>
      <c r="C22" s="88"/>
      <c r="D22" s="88"/>
      <c r="E22" s="88"/>
      <c r="F22" s="88"/>
      <c r="G22" s="88"/>
      <c r="H22" s="88"/>
      <c r="I22" s="88"/>
      <c r="J22" s="88"/>
    </row>
    <row r="23" spans="1:10" x14ac:dyDescent="0.4">
      <c r="A23" s="88"/>
      <c r="B23" s="88"/>
      <c r="C23" s="88"/>
      <c r="D23" s="88"/>
      <c r="E23" s="88"/>
      <c r="F23" s="88"/>
      <c r="G23" s="88"/>
      <c r="H23" s="88"/>
      <c r="I23" s="88"/>
      <c r="J23" s="88"/>
    </row>
    <row r="24" spans="1:10" x14ac:dyDescent="0.4">
      <c r="A24" s="88"/>
      <c r="B24" s="88"/>
      <c r="C24" s="88"/>
      <c r="D24" s="88"/>
      <c r="E24" s="88"/>
      <c r="F24" s="88"/>
      <c r="G24" s="88"/>
      <c r="H24" s="88"/>
      <c r="I24" s="88"/>
      <c r="J24" s="88"/>
    </row>
    <row r="25" spans="1:10" x14ac:dyDescent="0.4">
      <c r="A25" s="88"/>
      <c r="B25" s="88"/>
      <c r="C25" s="88"/>
      <c r="D25" s="88"/>
      <c r="E25" s="88"/>
      <c r="F25" s="88"/>
      <c r="G25" s="88"/>
      <c r="H25" s="88"/>
      <c r="I25" s="88"/>
      <c r="J25" s="88"/>
    </row>
    <row r="26" spans="1:10" x14ac:dyDescent="0.4">
      <c r="A26" s="88"/>
      <c r="B26" s="88"/>
      <c r="C26" s="88"/>
      <c r="D26" s="88"/>
      <c r="E26" s="88"/>
      <c r="F26" s="88"/>
      <c r="G26" s="88"/>
      <c r="H26" s="88"/>
      <c r="I26" s="88"/>
      <c r="J26" s="88"/>
    </row>
    <row r="27" spans="1:10" x14ac:dyDescent="0.4">
      <c r="A27" s="88"/>
      <c r="B27" s="88"/>
      <c r="C27" s="88"/>
      <c r="D27" s="88"/>
      <c r="E27" s="88"/>
      <c r="F27" s="88"/>
      <c r="G27" s="88"/>
      <c r="H27" s="88"/>
      <c r="I27" s="88"/>
      <c r="J27" s="88"/>
    </row>
    <row r="28" spans="1:10" x14ac:dyDescent="0.4">
      <c r="A28" s="88"/>
      <c r="B28" s="88"/>
      <c r="C28" s="88"/>
      <c r="D28" s="88"/>
      <c r="E28" s="88"/>
      <c r="F28" s="88"/>
      <c r="G28" s="88"/>
      <c r="H28" s="88"/>
      <c r="I28" s="88"/>
      <c r="J28" s="88"/>
    </row>
    <row r="29" spans="1:10" x14ac:dyDescent="0.4">
      <c r="A29" s="88"/>
      <c r="B29" s="88"/>
      <c r="C29" s="88"/>
      <c r="D29" s="88"/>
      <c r="E29" s="88"/>
      <c r="F29" s="88"/>
      <c r="G29" s="88"/>
      <c r="H29" s="88"/>
      <c r="I29" s="88"/>
      <c r="J29" s="8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6" t="s">
        <v>14</v>
      </c>
      <c r="B1" s="27"/>
      <c r="C1" s="28"/>
      <c r="D1" s="29"/>
      <c r="E1" s="28"/>
      <c r="F1" s="29"/>
      <c r="G1" s="28"/>
      <c r="H1" s="29"/>
    </row>
    <row r="2" spans="1:8" x14ac:dyDescent="0.4">
      <c r="A2" s="30"/>
      <c r="B2" s="28"/>
      <c r="C2" s="28"/>
      <c r="D2" s="29"/>
      <c r="E2" s="28"/>
      <c r="F2" s="29"/>
      <c r="G2" s="28"/>
      <c r="H2" s="29"/>
    </row>
    <row r="3" spans="1:8" x14ac:dyDescent="0.4">
      <c r="A3" s="31" t="s">
        <v>15</v>
      </c>
      <c r="B3" s="31" t="s">
        <v>16</v>
      </c>
      <c r="C3" s="31" t="s">
        <v>17</v>
      </c>
      <c r="D3" s="32" t="s">
        <v>18</v>
      </c>
      <c r="E3" s="31" t="s">
        <v>19</v>
      </c>
      <c r="F3" s="32" t="s">
        <v>18</v>
      </c>
      <c r="G3" s="31" t="s">
        <v>20</v>
      </c>
      <c r="H3" s="32" t="s">
        <v>18</v>
      </c>
    </row>
    <row r="4" spans="1:8" x14ac:dyDescent="0.4">
      <c r="A4" s="33" t="s">
        <v>21</v>
      </c>
      <c r="B4" s="33" t="s">
        <v>22</v>
      </c>
      <c r="C4" s="33"/>
      <c r="D4" s="34"/>
      <c r="E4" s="33"/>
      <c r="F4" s="34"/>
      <c r="G4" s="33"/>
      <c r="H4" s="34"/>
    </row>
    <row r="5" spans="1:8" x14ac:dyDescent="0.4">
      <c r="A5" s="33" t="s">
        <v>21</v>
      </c>
      <c r="B5" s="33"/>
      <c r="C5" s="33"/>
      <c r="D5" s="34"/>
      <c r="E5" s="33"/>
      <c r="F5" s="35"/>
      <c r="G5" s="33"/>
      <c r="H5" s="35"/>
    </row>
    <row r="6" spans="1:8" x14ac:dyDescent="0.4">
      <c r="A6" s="33" t="s">
        <v>21</v>
      </c>
      <c r="B6" s="33"/>
      <c r="C6" s="33"/>
      <c r="D6" s="35"/>
      <c r="E6" s="33"/>
      <c r="F6" s="35"/>
      <c r="G6" s="33"/>
      <c r="H6" s="35"/>
    </row>
    <row r="7" spans="1:8" x14ac:dyDescent="0.4">
      <c r="A7" s="33" t="s">
        <v>21</v>
      </c>
      <c r="B7" s="33"/>
      <c r="C7" s="33"/>
      <c r="D7" s="35"/>
      <c r="E7" s="33"/>
      <c r="F7" s="35"/>
      <c r="G7" s="33"/>
      <c r="H7" s="35"/>
    </row>
    <row r="8" spans="1:8" x14ac:dyDescent="0.4">
      <c r="A8" s="33" t="s">
        <v>21</v>
      </c>
      <c r="B8" s="33"/>
      <c r="C8" s="33"/>
      <c r="D8" s="35"/>
      <c r="E8" s="33"/>
      <c r="F8" s="35"/>
      <c r="G8" s="33"/>
      <c r="H8" s="35"/>
    </row>
    <row r="9" spans="1:8" x14ac:dyDescent="0.4">
      <c r="A9" s="33" t="s">
        <v>21</v>
      </c>
      <c r="B9" s="33"/>
      <c r="C9" s="33"/>
      <c r="D9" s="35"/>
      <c r="E9" s="33"/>
      <c r="F9" s="35"/>
      <c r="G9" s="33"/>
      <c r="H9" s="35"/>
    </row>
    <row r="10" spans="1:8" x14ac:dyDescent="0.4">
      <c r="A10" s="33" t="s">
        <v>21</v>
      </c>
      <c r="B10" s="33"/>
      <c r="C10" s="33"/>
      <c r="D10" s="35"/>
      <c r="E10" s="33"/>
      <c r="F10" s="35"/>
      <c r="G10" s="33"/>
      <c r="H10" s="35"/>
    </row>
    <row r="11" spans="1:8" x14ac:dyDescent="0.4">
      <c r="A11" s="33" t="s">
        <v>21</v>
      </c>
      <c r="B11" s="33"/>
      <c r="C11" s="33"/>
      <c r="D11" s="35"/>
      <c r="E11" s="33"/>
      <c r="F11" s="35"/>
      <c r="G11" s="33"/>
      <c r="H11" s="35"/>
    </row>
    <row r="12" spans="1:8" x14ac:dyDescent="0.4">
      <c r="A12" s="30"/>
      <c r="B12" s="28"/>
      <c r="C12" s="28"/>
      <c r="D12" s="29"/>
      <c r="E12" s="28"/>
      <c r="F12" s="29"/>
      <c r="G12" s="28"/>
      <c r="H12" s="2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cp:lastPrinted>2023-08-09T02:50:05Z</cp:lastPrinted>
  <dcterms:created xsi:type="dcterms:W3CDTF">2020-09-18T03:10:57Z</dcterms:created>
  <dcterms:modified xsi:type="dcterms:W3CDTF">2023-08-09T04:53:38Z</dcterms:modified>
</cp:coreProperties>
</file>