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<sst xmlns="http://schemas.openxmlformats.org/spreadsheetml/2006/main" count="64" uniqueCount="50">
  <si>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</si>
  <si>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</si>
  <si>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</si>
  <si>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</si>
  <si>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</si>
  <si>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</si>
  <si>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</si>
  <si>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</si>
  <si>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</si>
  <si>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</si>
  <si>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</si>
  <si>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</si>
  <si>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</si>
  <si>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</si>
  <si>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</si>
  <si>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</si>
  <si>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</si>
  <si>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</si>
  <si>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</si>
  <si>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</si>
  <si>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</si>
  <si>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</si>
  <si>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</si>
  <si>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</si>
  <si>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</si>
  <si>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</si>
  <si>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</si>
  <si>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</si>
  <si>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</si>
  <si>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</si>
  <si>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</si>
  <si>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</si>
  <si>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</si>
  <si>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</si>
  <si>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</si>
  <si>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</si>
  <si>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GBPUSD 1D</t>
    <phoneticPr fontId="1"/>
  </si>
  <si>
    <t>日足はエントリーポイントが少ないが、確度は高いと思った。</t>
    <rPh sb="0" eb="2">
      <t>ヒアシ</t>
    </rPh>
    <rPh sb="13" eb="14">
      <t>スク</t>
    </rPh>
    <rPh sb="18" eb="20">
      <t>カクド</t>
    </rPh>
    <rPh sb="21" eb="22">
      <t>タカ</t>
    </rPh>
    <rPh sb="24" eb="25">
      <t>オモ</t>
    </rPh>
    <phoneticPr fontId="1"/>
  </si>
  <si>
    <t>日足だと取れるpipsが大きい反面、損切pipsも大きいと感じた。</t>
    <rPh sb="0" eb="2">
      <t>ヒアシ</t>
    </rPh>
    <rPh sb="4" eb="5">
      <t>ト</t>
    </rPh>
    <rPh sb="12" eb="13">
      <t>オオ</t>
    </rPh>
    <rPh sb="15" eb="17">
      <t>ハンメン</t>
    </rPh>
    <rPh sb="18" eb="20">
      <t>ソンギリ</t>
    </rPh>
    <rPh sb="25" eb="26">
      <t>オオ</t>
    </rPh>
    <rPh sb="29" eb="30">
      <t>カン</t>
    </rPh>
    <phoneticPr fontId="1"/>
  </si>
  <si>
    <t>引き続きＰＢ検証を行い、まずはこの手法を身に着けたい。</t>
    <rPh sb="0" eb="1">
      <t>ヒ</t>
    </rPh>
    <rPh sb="2" eb="3">
      <t>ツヅ</t>
    </rPh>
    <rPh sb="6" eb="8">
      <t>ケンショウ</t>
    </rPh>
    <rPh sb="9" eb="10">
      <t>オコナ</t>
    </rPh>
    <rPh sb="17" eb="19">
      <t>シュホウ</t>
    </rPh>
    <rPh sb="20" eb="21">
      <t>ミ</t>
    </rPh>
    <rPh sb="22" eb="23">
      <t>ツ</t>
    </rPh>
    <phoneticPr fontId="1"/>
  </si>
  <si>
    <t>75MAに抑えられた？</t>
    <rPh sb="5" eb="6">
      <t>オサ</t>
    </rPh>
    <phoneticPr fontId="1"/>
  </si>
  <si>
    <t>EUR/USD</t>
  </si>
  <si>
    <t>〇</t>
  </si>
  <si>
    <t>GBP/JPY</t>
  </si>
  <si>
    <t>USD/CHF</t>
    <phoneticPr fontId="1"/>
  </si>
  <si>
    <t>〇</t>
    <phoneticPr fontId="1"/>
  </si>
  <si>
    <t>USD/JPY</t>
    <phoneticPr fontId="1"/>
  </si>
  <si>
    <t>EUR/GBP</t>
    <phoneticPr fontId="1"/>
  </si>
  <si>
    <t>GBP/USD</t>
    <phoneticPr fontId="1"/>
  </si>
  <si>
    <t>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</si>
</sst>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4" fontId="14" fillId="0" borderId="16" xfId="0" applyNumberFormat="1" applyFont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17</xdr:col>
      <xdr:colOff>65672</xdr:colOff>
      <xdr:row>32</xdr:row>
      <xdr:rowOff>61467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409822" cy="5852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17</xdr:col>
      <xdr:colOff>65672</xdr:colOff>
      <xdr:row>65</xdr:row>
      <xdr:rowOff>61467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972175"/>
          <a:ext cx="10409822" cy="5852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0</xdr:rowOff>
    </xdr:from>
    <xdr:to>
      <xdr:col>17</xdr:col>
      <xdr:colOff>65672</xdr:colOff>
      <xdr:row>98</xdr:row>
      <xdr:rowOff>61467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1944350"/>
          <a:ext cx="10409822" cy="5852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zoomScaleNormal="100"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P11" sqref="P11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9.8984375" customWidth="1"/>
    <col min="10" max="15" width="7.69921875" customWidth="1"/>
  </cols>
  <sheetData>
    <row r="1" spans="1:18" x14ac:dyDescent="0.45">
      <c r="A1" s="1" t="s">
        <v>7</v>
      </c>
      <c r="C1" t="s">
        <v>36</v>
      </c>
    </row>
    <row r="2" spans="1:18" x14ac:dyDescent="0.45">
      <c r="A2" s="1" t="s">
        <v>8</v>
      </c>
      <c r="C2" t="s">
        <v>22</v>
      </c>
    </row>
    <row r="3" spans="1:18" x14ac:dyDescent="0.45">
      <c r="A3" s="1" t="s">
        <v>10</v>
      </c>
      <c r="C3" s="29">
        <v>100000</v>
      </c>
    </row>
    <row r="4" spans="1:18" x14ac:dyDescent="0.45">
      <c r="A4" s="1" t="s">
        <v>11</v>
      </c>
      <c r="C4" s="29" t="s">
        <v>13</v>
      </c>
    </row>
    <row r="5" spans="1:18" ht="18.600000000000001" thickBot="1" x14ac:dyDescent="0.5">
      <c r="A5" s="1" t="s">
        <v>12</v>
      </c>
      <c r="C5" s="29" t="s">
        <v>34</v>
      </c>
    </row>
    <row r="6" spans="1:18" ht="18.600000000000001" thickBot="1" x14ac:dyDescent="0.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8.600000000000001" thickBot="1" x14ac:dyDescent="0.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ht="18.75" x14ac:dyDescent="0.4">
      <c r="A9" s="9">
        <v>1</v>
      </c>
      <c r="B9" s="23">
        <v>44375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ht="18.75" x14ac:dyDescent="0.4">
      <c r="A10" s="9">
        <v>2</v>
      </c>
      <c r="B10" s="5">
        <v>44923</v>
      </c>
      <c r="C10" s="47">
        <v>2</v>
      </c>
      <c r="D10" s="57">
        <v>1.27</v>
      </c>
      <c r="E10" s="58">
        <v>-1</v>
      </c>
      <c r="F10" s="59">
        <v>-1</v>
      </c>
      <c r="G10" s="22">
        <f t="shared" ref="G10:G42" si="2">IF(D10="","",G9+M10)</f>
        <v>107765.16099999999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40" t="s">
        <v>40</v>
      </c>
      <c r="Q10" s="40"/>
      <c r="R10" s="40"/>
    </row>
    <row r="11" spans="1:18" ht="18.75" x14ac:dyDescent="0.4">
      <c r="A11" s="9">
        <v>3</v>
      </c>
      <c r="B11" s="5">
        <v>45037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105926.425</v>
      </c>
      <c r="I11" s="22">
        <f t="shared" si="4"/>
        <v>108989.2</v>
      </c>
      <c r="J11" s="44">
        <f t="shared" si="5"/>
        <v>3232.9548299999997</v>
      </c>
      <c r="K11" s="45">
        <f t="shared" si="6"/>
        <v>3040.95</v>
      </c>
      <c r="L11" s="46">
        <f t="shared" si="7"/>
        <v>3084.6</v>
      </c>
      <c r="M11" s="44">
        <f t="shared" si="8"/>
        <v>4105.8526340999997</v>
      </c>
      <c r="N11" s="45">
        <f t="shared" si="9"/>
        <v>4561.4249999999993</v>
      </c>
      <c r="O11" s="46">
        <f t="shared" si="10"/>
        <v>6169.2</v>
      </c>
      <c r="P11" s="40"/>
      <c r="Q11" s="40"/>
      <c r="R11" s="40"/>
    </row>
    <row r="12" spans="1:18" ht="18.75" x14ac:dyDescent="0.4">
      <c r="A12" s="9">
        <v>4</v>
      </c>
      <c r="B12" s="5">
        <v>45198</v>
      </c>
      <c r="C12" s="47">
        <v>2</v>
      </c>
      <c r="D12" s="57">
        <v>1.27</v>
      </c>
      <c r="E12" s="58">
        <v>1.5</v>
      </c>
      <c r="F12" s="59">
        <v>-1</v>
      </c>
      <c r="G12" s="22">
        <f t="shared" si="2"/>
        <v>116133.29925355921</v>
      </c>
      <c r="H12" s="22">
        <f t="shared" si="3"/>
        <v>110693.11412500001</v>
      </c>
      <c r="I12" s="22">
        <f t="shared" si="4"/>
        <v>105719.52399999999</v>
      </c>
      <c r="J12" s="44">
        <f t="shared" si="5"/>
        <v>3356.1304090229996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4262.2856194592096</v>
      </c>
      <c r="N12" s="45">
        <f t="shared" si="9"/>
        <v>4766.6891249999999</v>
      </c>
      <c r="O12" s="46">
        <f t="shared" si="10"/>
        <v>-3269.6759999999999</v>
      </c>
      <c r="P12" s="40"/>
      <c r="Q12" s="40"/>
      <c r="R12" s="40"/>
    </row>
    <row r="13" spans="1:18" ht="18.75" x14ac:dyDescent="0.4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>
        <f t="shared" ref="J13:J58" si="11">IF(G12="","",G12*0.03)</f>
        <v>3483.998977606776</v>
      </c>
      <c r="K13" s="45">
        <f t="shared" ref="K13:K58" si="12">IF(H12="","",H12*0.03)</f>
        <v>3320.7934237499999</v>
      </c>
      <c r="L13" s="46">
        <f t="shared" ref="L13:L58" si="13">IF(I12="","",I12*0.03)</f>
        <v>3171.5857199999996</v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ht="18.75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ht="18.75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ht="18.75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ht="18.75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ht="18.75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ht="18.75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ht="18.75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ht="18.75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ht="18.75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ht="18.75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5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5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5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5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5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5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5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5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5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5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5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5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5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5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5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5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5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5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5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5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5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5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5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5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5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5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5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5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5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5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5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5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5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5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8.600000000000001" thickBot="1" x14ac:dyDescent="0.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.600000000000001" thickBot="1" x14ac:dyDescent="0.5">
      <c r="A59" s="9"/>
      <c r="B59" s="92" t="s">
        <v>5</v>
      </c>
      <c r="C59" s="93"/>
      <c r="D59" s="7">
        <f>COUNTIF(D9:D58,1.27)</f>
        <v>4</v>
      </c>
      <c r="E59" s="7">
        <f>COUNTIF(E9:E58,1.5)</f>
        <v>3</v>
      </c>
      <c r="F59" s="8">
        <f>COUNTIF(F9:F58,2)</f>
        <v>2</v>
      </c>
      <c r="G59" s="70">
        <f>M59+G8</f>
        <v>116133.29925355921</v>
      </c>
      <c r="H59" s="71">
        <f>N59+H8</f>
        <v>110693.11412499999</v>
      </c>
      <c r="I59" s="72">
        <f>O59+I8</f>
        <v>105719.524</v>
      </c>
      <c r="J59" s="67" t="s">
        <v>31</v>
      </c>
      <c r="K59" s="68">
        <f>B58-B9</f>
        <v>-44375</v>
      </c>
      <c r="L59" s="69" t="s">
        <v>32</v>
      </c>
      <c r="M59" s="81">
        <f>SUM(M9:M58)</f>
        <v>16133.299253559209</v>
      </c>
      <c r="N59" s="82">
        <f>SUM(N9:N58)</f>
        <v>10693.114125</v>
      </c>
      <c r="O59" s="83">
        <f>SUM(O9:O58)</f>
        <v>5719.5240000000013</v>
      </c>
    </row>
    <row r="60" spans="1:15" ht="18.600000000000001" thickBot="1" x14ac:dyDescent="0.5">
      <c r="A60" s="9"/>
      <c r="B60" s="86" t="s">
        <v>6</v>
      </c>
      <c r="C60" s="87"/>
      <c r="D60" s="7">
        <f>COUNTIF(D9:D58,-1)</f>
        <v>0</v>
      </c>
      <c r="E60" s="7">
        <f>COUNTIF(E9:E58,-1)</f>
        <v>1</v>
      </c>
      <c r="F60" s="8">
        <f>COUNTIF(F9:F58,-1)</f>
        <v>2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8.600000000000001" thickBot="1" x14ac:dyDescent="0.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1.161332992535592</v>
      </c>
      <c r="H61" s="77">
        <f t="shared" ref="H61" si="21">H59/H8</f>
        <v>1.10693114125</v>
      </c>
      <c r="I61" s="78">
        <f>I59/I8</f>
        <v>1.05719524</v>
      </c>
      <c r="J61" s="65">
        <f>(G61-100%)*30/K59</f>
        <v>-1.0907019213673823E-4</v>
      </c>
      <c r="K61" s="65">
        <f>(H61-100%)*30/K59</f>
        <v>-7.2291475774647913E-5</v>
      </c>
      <c r="L61" s="66">
        <f>(I61-100%)*30/K59</f>
        <v>-3.8667204507042242E-5</v>
      </c>
      <c r="M61" s="10"/>
      <c r="N61" s="2"/>
      <c r="O61" s="11"/>
    </row>
    <row r="62" spans="1:15" ht="18.600000000000001" thickBot="1" x14ac:dyDescent="0.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0.75</v>
      </c>
      <c r="F62" s="75">
        <f>F59/(F59+F60+F61)</f>
        <v>0.5</v>
      </c>
    </row>
    <row r="64" spans="1:15" x14ac:dyDescent="0.45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6" zoomScale="80" zoomScaleNormal="80" workbookViewId="0">
      <selection activeCell="A67" sqref="A67"/>
    </sheetView>
  </sheetViews>
  <sheetFormatPr defaultColWidth="8.09765625" defaultRowHeight="14.4" x14ac:dyDescent="0.45"/>
  <cols>
    <col min="1" max="1" width="6.59765625" style="53" customWidth="1"/>
    <col min="2" max="2" width="7.19921875" style="52" customWidth="1"/>
    <col min="3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6" zoomScale="145" zoomScaleSheetLayoutView="100" workbookViewId="0">
      <selection activeCell="A22" sqref="A22:J29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26</v>
      </c>
    </row>
    <row r="2" spans="1:10" x14ac:dyDescent="0.45">
      <c r="A2" s="94" t="s">
        <v>37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5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5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5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5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5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5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5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5">
      <c r="A11" s="52" t="s">
        <v>27</v>
      </c>
    </row>
    <row r="12" spans="1:10" x14ac:dyDescent="0.45">
      <c r="A12" s="96" t="s">
        <v>38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5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5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5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5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5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5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5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5">
      <c r="A21" s="52" t="s">
        <v>28</v>
      </c>
    </row>
    <row r="22" spans="1:10" x14ac:dyDescent="0.45">
      <c r="A22" s="96" t="s">
        <v>39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5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5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5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5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5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5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5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D5" sqref="D5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ht="18.75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41</v>
      </c>
      <c r="C4" s="37"/>
      <c r="D4" s="38"/>
      <c r="E4" s="37" t="s">
        <v>42</v>
      </c>
      <c r="F4" s="98">
        <v>45213</v>
      </c>
      <c r="G4" s="37"/>
      <c r="H4" s="38"/>
    </row>
    <row r="5" spans="1:8" x14ac:dyDescent="0.45">
      <c r="A5" s="37" t="s">
        <v>21</v>
      </c>
      <c r="B5" s="37" t="s">
        <v>43</v>
      </c>
      <c r="C5" s="37"/>
      <c r="D5" s="38"/>
      <c r="E5" s="37" t="s">
        <v>42</v>
      </c>
      <c r="F5" s="98">
        <v>45213</v>
      </c>
      <c r="G5" s="37"/>
      <c r="H5" s="39"/>
    </row>
    <row r="6" spans="1:8" x14ac:dyDescent="0.45">
      <c r="A6" s="37" t="s">
        <v>21</v>
      </c>
      <c r="B6" s="37" t="s">
        <v>44</v>
      </c>
      <c r="C6" s="37"/>
      <c r="D6" s="39"/>
      <c r="E6" s="37" t="s">
        <v>45</v>
      </c>
      <c r="F6" s="98">
        <v>45214</v>
      </c>
      <c r="G6" s="37"/>
      <c r="H6" s="39"/>
    </row>
    <row r="7" spans="1:8" x14ac:dyDescent="0.45">
      <c r="A7" s="37" t="s">
        <v>21</v>
      </c>
      <c r="B7" s="37" t="s">
        <v>46</v>
      </c>
      <c r="C7" s="37"/>
      <c r="D7" s="39"/>
      <c r="E7" s="37" t="s">
        <v>45</v>
      </c>
      <c r="F7" s="98">
        <v>45217</v>
      </c>
      <c r="G7" s="37"/>
      <c r="H7" s="39"/>
    </row>
    <row r="8" spans="1:8" x14ac:dyDescent="0.45">
      <c r="A8" s="37" t="s">
        <v>21</v>
      </c>
      <c r="B8" s="37" t="s">
        <v>47</v>
      </c>
      <c r="C8" s="37"/>
      <c r="D8" s="39"/>
      <c r="E8" s="37"/>
      <c r="F8" s="39"/>
      <c r="G8" s="37" t="s">
        <v>45</v>
      </c>
      <c r="H8" s="98">
        <v>45220</v>
      </c>
    </row>
    <row r="9" spans="1:8" x14ac:dyDescent="0.45">
      <c r="A9" s="37" t="s">
        <v>21</v>
      </c>
      <c r="B9" s="37" t="s">
        <v>48</v>
      </c>
      <c r="C9" s="37" t="s">
        <v>49</v>
      </c>
      <c r="D9" s="98">
        <v>45225</v>
      </c>
      <c r="E9" s="37"/>
      <c r="F9" s="39"/>
      <c r="G9" s="37"/>
      <c r="H9" s="39"/>
    </row>
    <row r="10" spans="1:8" ht="18.75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ht="18.75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ht="18.75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kentaro</cp:lastModifiedBy>
  <dcterms:created xsi:type="dcterms:W3CDTF">2020-09-18T03:10:57Z</dcterms:created>
  <dcterms:modified xsi:type="dcterms:W3CDTF">2023-10-26T06:45:29Z</dcterms:modified>
</cp:coreProperties>
</file>