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aki20\Desktop\"/>
    </mc:Choice>
  </mc:AlternateContent>
  <xr:revisionPtr revIDLastSave="0" documentId="13_ncr:1_{710BF2C6-E412-4C86-9702-7A0929F96752}" xr6:coauthVersionLast="47" xr6:coauthVersionMax="47" xr10:uidLastSave="{00000000-0000-0000-0000-000000000000}"/>
  <bookViews>
    <workbookView xWindow="1320" yWindow="-240" windowWidth="24615" windowHeight="15480" xr2:uid="{00000000-000D-0000-FFFF-FFFF00000000}"/>
  </bookViews>
  <sheets>
    <sheet name="検証シート_H1" sheetId="1" r:id="rId1"/>
    <sheet name="画像_H1" sheetId="13" r:id="rId2"/>
    <sheet name="気づき" sheetId="5" r:id="rId3"/>
    <sheet name="検証終了通貨" sheetId="2" r:id="rId4"/>
    <sheet name="検証ルール" sheetId="8"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4" i="1" l="1"/>
  <c r="G54" i="1"/>
  <c r="M53" i="1"/>
  <c r="G53" i="1"/>
  <c r="M52" i="1"/>
  <c r="G52" i="1"/>
  <c r="M51" i="1"/>
  <c r="G51" i="1"/>
  <c r="M50" i="1"/>
  <c r="G20" i="1"/>
  <c r="M20" i="1" l="1"/>
  <c r="G21" i="1" l="1"/>
  <c r="M21" i="1"/>
  <c r="E70" i="1"/>
  <c r="M22" i="1" l="1"/>
  <c r="G22" i="1"/>
  <c r="E72" i="1"/>
  <c r="F72" i="1"/>
  <c r="L70" i="1"/>
  <c r="F70" i="1"/>
  <c r="M23" i="1" l="1"/>
  <c r="G23" i="1"/>
  <c r="F71" i="1"/>
  <c r="F73" i="1" s="1"/>
  <c r="E71" i="1"/>
  <c r="E73" i="1" s="1"/>
  <c r="G24" i="1" l="1"/>
  <c r="M24" i="1"/>
  <c r="L29" i="1"/>
  <c r="I29" i="1" s="1"/>
  <c r="K29" i="1"/>
  <c r="H29" i="1" s="1"/>
  <c r="M25" i="1" l="1"/>
  <c r="G25" i="1"/>
  <c r="G26" i="1" l="1"/>
  <c r="M26" i="1"/>
  <c r="O70" i="1"/>
  <c r="I70" i="1" s="1"/>
  <c r="P70" i="1"/>
  <c r="J70" i="1" l="1"/>
  <c r="J72" i="1" s="1"/>
  <c r="M72" i="1" s="1"/>
  <c r="G27" i="1"/>
  <c r="M27" i="1"/>
  <c r="I72" i="1"/>
  <c r="L72" i="1" s="1"/>
  <c r="M28" i="1" l="1"/>
  <c r="G28" i="1"/>
  <c r="N70" i="1"/>
  <c r="H70" i="1" l="1"/>
  <c r="H72" i="1" s="1"/>
  <c r="K72" i="1" s="1"/>
  <c r="M29" i="1"/>
  <c r="G29" i="1"/>
  <c r="M30" i="1" l="1"/>
  <c r="G30" i="1"/>
  <c r="M31" i="1" l="1"/>
  <c r="G31" i="1"/>
  <c r="M32" i="1" l="1"/>
  <c r="G32" i="1"/>
  <c r="G33" i="1" l="1"/>
  <c r="M33" i="1"/>
  <c r="M34" i="1" l="1"/>
  <c r="G34" i="1"/>
  <c r="M35" i="1" l="1"/>
  <c r="G35" i="1"/>
  <c r="M36" i="1" l="1"/>
  <c r="G36" i="1"/>
  <c r="M37" i="1" l="1"/>
  <c r="G37" i="1"/>
  <c r="M38" i="1" l="1"/>
  <c r="G38" i="1"/>
  <c r="G39" i="1" l="1"/>
  <c r="M39" i="1"/>
  <c r="M40" i="1" l="1"/>
  <c r="G40" i="1"/>
  <c r="M41" i="1" l="1"/>
  <c r="G41" i="1"/>
  <c r="G42" i="1" l="1"/>
  <c r="M42" i="1"/>
  <c r="M43" i="1" l="1"/>
  <c r="G43" i="1"/>
  <c r="M44" i="1" l="1"/>
  <c r="G44" i="1"/>
  <c r="G45" i="1" l="1"/>
  <c r="M45" i="1"/>
  <c r="M46" i="1" l="1"/>
  <c r="G46" i="1"/>
  <c r="M47" i="1" l="1"/>
  <c r="G47" i="1"/>
  <c r="G48" i="1" l="1"/>
  <c r="M48" i="1"/>
  <c r="M49" i="1" l="1"/>
  <c r="G50" i="1" s="1"/>
  <c r="G49" i="1"/>
  <c r="G72" i="1"/>
  <c r="G70" i="1" l="1"/>
  <c r="G71" i="1"/>
  <c r="G73" i="1" l="1"/>
</calcChain>
</file>

<file path=xl/sharedStrings.xml><?xml version="1.0" encoding="utf-8"?>
<sst xmlns="http://schemas.openxmlformats.org/spreadsheetml/2006/main" count="184" uniqueCount="130">
  <si>
    <t>No.</t>
    <phoneticPr fontId="1"/>
  </si>
  <si>
    <t>エントリー</t>
    <phoneticPr fontId="1"/>
  </si>
  <si>
    <t>日付</t>
    <rPh sb="0" eb="2">
      <t>ヒヅケ</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</si>
  <si>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</si>
  <si>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</si>
  <si>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</si>
  <si>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</si>
  <si>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</si>
  <si>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</si>
  <si>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</si>
  <si>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</si>
  <si>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</si>
  <si>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</si>
  <si>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</si>
  <si>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</si>
  <si>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</si>
  <si>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</si>
  <si>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</si>
  <si>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</si>
  <si>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</si>
  <si>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損失上限（リスク3%）</t>
    <rPh sb="0" eb="2">
      <t>ソンシツ</t>
    </rPh>
    <rPh sb="2" eb="4">
      <t>ジョウゲン</t>
    </rPh>
    <phoneticPr fontId="1"/>
  </si>
  <si>
    <t>損益額</t>
    <rPh sb="0" eb="2">
      <t>ソンエキ</t>
    </rPh>
    <rPh sb="2" eb="3">
      <t>ガク</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</si>
  <si>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</si>
  <si>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</si>
  <si>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</si>
  <si>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</si>
  <si>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</si>
  <si>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</si>
  <si>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</si>
  <si>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</si>
  <si>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引分</t>
    <rPh sb="0" eb="2">
      <t>ヒキワケ</t>
    </rPh>
    <phoneticPr fontId="1"/>
  </si>
  <si>
    <t>・</t>
    <phoneticPr fontId="1"/>
  </si>
  <si>
    <t>レジサポラインの存在</t>
    <rPh sb="8" eb="10">
      <t>ソンザイ</t>
    </rPh>
    <phoneticPr fontId="1"/>
  </si>
  <si>
    <t>H&amp;Sの形が分かりやすく、バランスがとれていること</t>
    <rPh sb="4" eb="5">
      <t>カタチ</t>
    </rPh>
    <rPh sb="6" eb="7">
      <t>ワ</t>
    </rPh>
    <phoneticPr fontId="1"/>
  </si>
  <si>
    <t>上昇トレンド時に高値切り下げた山が、2つ前の山（H&amp;Sの左肩）とほぼ同じ高さであること。下降トレンドの場合は、安値を切り上げた谷が、2つ前の谷（H&amp;Sの左肩）とほぼ同じ高さであること。</t>
    <rPh sb="0" eb="2">
      <t>ジョウショウ</t>
    </rPh>
    <rPh sb="6" eb="7">
      <t>ジ</t>
    </rPh>
    <rPh sb="8" eb="10">
      <t>タカネ</t>
    </rPh>
    <rPh sb="10" eb="11">
      <t>キ</t>
    </rPh>
    <rPh sb="12" eb="13">
      <t>サ</t>
    </rPh>
    <rPh sb="15" eb="16">
      <t>ヤマ</t>
    </rPh>
    <rPh sb="20" eb="21">
      <t>マエ</t>
    </rPh>
    <rPh sb="22" eb="23">
      <t>ヤマ</t>
    </rPh>
    <rPh sb="28" eb="30">
      <t>ヒダリカタ</t>
    </rPh>
    <rPh sb="34" eb="35">
      <t>オナ</t>
    </rPh>
    <rPh sb="36" eb="37">
      <t>タカ</t>
    </rPh>
    <rPh sb="44" eb="46">
      <t>カコウ</t>
    </rPh>
    <rPh sb="51" eb="53">
      <t>バアイ</t>
    </rPh>
    <rPh sb="55" eb="57">
      <t>ヤスネ</t>
    </rPh>
    <rPh sb="58" eb="59">
      <t>キ</t>
    </rPh>
    <rPh sb="60" eb="61">
      <t>ア</t>
    </rPh>
    <rPh sb="63" eb="64">
      <t>タニ</t>
    </rPh>
    <rPh sb="68" eb="69">
      <t>マエ</t>
    </rPh>
    <rPh sb="70" eb="71">
      <t>タニ</t>
    </rPh>
    <phoneticPr fontId="1"/>
  </si>
  <si>
    <t>(i)ダイバージェンスの発生、(ii)チャートの左側に存在するWT/WBのネックラインでの反発、または(iii)ヒドゥンダイバーのいずれかが発生</t>
    <rPh sb="12" eb="14">
      <t>ハッセイ</t>
    </rPh>
    <rPh sb="24" eb="26">
      <t>ヒダリガワ</t>
    </rPh>
    <rPh sb="27" eb="29">
      <t>ソンザイ</t>
    </rPh>
    <rPh sb="45" eb="47">
      <t>ハンパツ</t>
    </rPh>
    <rPh sb="70" eb="72">
      <t>ハッセイ</t>
    </rPh>
    <phoneticPr fontId="1"/>
  </si>
  <si>
    <t>H&amp;Sのヘッドと右肩の間の安値（高値）へ、ヘッドの高値（安値）から引いたFibo38.2以上の戻りを右肩（になる可能性のあるレートの動き）がつけていること</t>
    <rPh sb="8" eb="10">
      <t>ミギカタ</t>
    </rPh>
    <rPh sb="11" eb="12">
      <t>カン</t>
    </rPh>
    <rPh sb="13" eb="15">
      <t>ヤスネ</t>
    </rPh>
    <rPh sb="16" eb="18">
      <t>タカネ</t>
    </rPh>
    <rPh sb="25" eb="27">
      <t>タカネ</t>
    </rPh>
    <rPh sb="33" eb="34">
      <t>ヒ</t>
    </rPh>
    <rPh sb="44" eb="46">
      <t>イジョウ</t>
    </rPh>
    <rPh sb="47" eb="48">
      <t>モド</t>
    </rPh>
    <rPh sb="50" eb="52">
      <t>ミギカタ</t>
    </rPh>
    <rPh sb="56" eb="59">
      <t>カノウセイ</t>
    </rPh>
    <rPh sb="66" eb="67">
      <t>ウゴ</t>
    </rPh>
    <phoneticPr fontId="1"/>
  </si>
  <si>
    <t>T/Pは上記のヘッドから右側に引いたトレンドラインに引いたチャネルラインに到達する付近とする</t>
    <rPh sb="4" eb="6">
      <t>ジョウキ</t>
    </rPh>
    <rPh sb="26" eb="27">
      <t>ヒ</t>
    </rPh>
    <rPh sb="37" eb="39">
      <t>トウタツ</t>
    </rPh>
    <rPh sb="41" eb="43">
      <t>フキン</t>
    </rPh>
    <phoneticPr fontId="1"/>
  </si>
  <si>
    <t>RR</t>
    <phoneticPr fontId="1"/>
  </si>
  <si>
    <t>損益合計</t>
    <rPh sb="0" eb="2">
      <t>ソンエキ</t>
    </rPh>
    <rPh sb="2" eb="4">
      <t>ゴウケイ</t>
    </rPh>
    <phoneticPr fontId="1"/>
  </si>
  <si>
    <t>・上昇トレンド時に高値切り下げた山が、2つ前の山（H&amp;Sの左肩）とほぼ同じ高さであること。下降トレンドの場合は、安値を切り上げた谷が、2つ前の谷（H&amp;Sの左肩）とほぼ同じ高さであること。</t>
  </si>
  <si>
    <t>・レジサポラインの存在</t>
  </si>
  <si>
    <t>・(i)ダイバージェンスの発生、(ii)チャートの左側に存在するWT/WBのネックラインでの反発、または(iii)ヒドゥンダイバーのいずれかが発生</t>
  </si>
  <si>
    <t>・H&amp;Sのヘッドと右肩の間の安値（高値）へ、ヘッドの高値（安値）から引いたFibo38.2以上の戻りを右肩（になる可能性のあるレートの動き）がつけている</t>
  </si>
  <si>
    <t>・H&amp;Sの形が分かりやすく、バランスがとれていること</t>
  </si>
  <si>
    <t>T/Pは上記のヘッドから右側に引いたトレンドラインに引いたチャネルラインに到達する付近とする</t>
    <phoneticPr fontId="1"/>
  </si>
  <si>
    <t>RRはエントリー時の日足レートから、S/L位置と同日のチャネルライン位置までの距離で暫定的に表示したため、実際の損益額との間に乖離があります。</t>
    <rPh sb="8" eb="9">
      <t>ジ</t>
    </rPh>
    <rPh sb="10" eb="12">
      <t>ヒアシ</t>
    </rPh>
    <rPh sb="21" eb="23">
      <t>イチ</t>
    </rPh>
    <rPh sb="24" eb="26">
      <t>ドウジツ</t>
    </rPh>
    <rPh sb="34" eb="36">
      <t>イチ</t>
    </rPh>
    <rPh sb="39" eb="41">
      <t>キョリ</t>
    </rPh>
    <rPh sb="42" eb="45">
      <t>ザンテイテキ</t>
    </rPh>
    <rPh sb="46" eb="48">
      <t>ヒョウジ</t>
    </rPh>
    <rPh sb="53" eb="55">
      <t>ジッサイ</t>
    </rPh>
    <rPh sb="56" eb="59">
      <t>ソンエキガク</t>
    </rPh>
    <rPh sb="61" eb="62">
      <t>カン</t>
    </rPh>
    <rPh sb="63" eb="65">
      <t>カイリ</t>
    </rPh>
    <phoneticPr fontId="1"/>
  </si>
  <si>
    <t>リスクは資金の3％とする。ない）。S/Lは上記Fiboの78.6を反対側に抜けたとき（確定は待たない）。但し、トレンドラインで反発してエントリー方向に進んだときは、反発したトレンドラインをその後の戻りでエントリー方向の逆に抜けたときはそこでクローズとする。（この場合、トレンドラインの傾きにより、クローズ時の数値はプラスになる。）</t>
    <phoneticPr fontId="1"/>
  </si>
  <si>
    <t>H1</t>
    <phoneticPr fontId="1"/>
  </si>
  <si>
    <t>GBPJPY</t>
    <phoneticPr fontId="1"/>
  </si>
  <si>
    <t>H&amp;Sの左肩の高値（安値）を通るラインと、(i)ヘッドから右側に引いたトレンドライン、または(ii)MA10またはMA20の交点付近でレートが反発したとき、MACDとシグナルの位置関係と傾きがエントリー方向と合致していたらエントリー</t>
    <rPh sb="4" eb="6">
      <t>ヒダリカタ</t>
    </rPh>
    <rPh sb="7" eb="9">
      <t>タカネ</t>
    </rPh>
    <rPh sb="10" eb="12">
      <t>ヤスネ</t>
    </rPh>
    <rPh sb="14" eb="15">
      <t>トオ</t>
    </rPh>
    <rPh sb="29" eb="31">
      <t>ミギガワ</t>
    </rPh>
    <rPh sb="32" eb="33">
      <t>ヒ</t>
    </rPh>
    <rPh sb="62" eb="64">
      <t>コウテン</t>
    </rPh>
    <rPh sb="64" eb="66">
      <t>フキン</t>
    </rPh>
    <rPh sb="71" eb="73">
      <t>ハンパツ</t>
    </rPh>
    <rPh sb="88" eb="92">
      <t>イチカンケイ</t>
    </rPh>
    <rPh sb="93" eb="94">
      <t>カタム</t>
    </rPh>
    <rPh sb="101" eb="103">
      <t>ホウコウ</t>
    </rPh>
    <rPh sb="104" eb="106">
      <t>ガッチ</t>
    </rPh>
    <phoneticPr fontId="1"/>
  </si>
  <si>
    <t>H&amp;Sの左肩の高値（安値）を通るラインと、(i)ヘッドから右側に引いたトレンドライン、または(ii)MA10またはMA20の交点付近でレートが反発したとき、MACDとシグナルの位置関係と傾きがエントリー方向と合致していたらエントリー</t>
    <phoneticPr fontId="1"/>
  </si>
  <si>
    <t>下記の条件のうち3つ以上の条件を満たすH&amp;Sが形成されそうな場面を探す。</t>
    <rPh sb="0" eb="2">
      <t>カキ</t>
    </rPh>
    <rPh sb="3" eb="5">
      <t>ジョウケン</t>
    </rPh>
    <rPh sb="10" eb="12">
      <t>イジョウ</t>
    </rPh>
    <rPh sb="13" eb="15">
      <t>ジョウケン</t>
    </rPh>
    <rPh sb="16" eb="17">
      <t>ミ</t>
    </rPh>
    <rPh sb="23" eb="25">
      <t>ケイセイ</t>
    </rPh>
    <rPh sb="30" eb="32">
      <t>バメン</t>
    </rPh>
    <rPh sb="33" eb="34">
      <t>サガ</t>
    </rPh>
    <phoneticPr fontId="1"/>
  </si>
  <si>
    <t>下記の条件のうち3つ以上の条件を満たすH&amp;Sが形成されそうな場面を探す。</t>
    <phoneticPr fontId="1"/>
  </si>
  <si>
    <t>2022.12.15</t>
    <phoneticPr fontId="1"/>
  </si>
  <si>
    <t>31:95</t>
    <phoneticPr fontId="1"/>
  </si>
  <si>
    <r>
      <t>リスクは資金の3％とする。S/Lは上記Fiboの78.6を反対側に抜けたとき（確定は待たない）。</t>
    </r>
    <r>
      <rPr>
        <u/>
        <sz val="11"/>
        <color theme="1"/>
        <rFont val="游ゴシック"/>
        <family val="3"/>
        <charset val="128"/>
        <scheme val="minor"/>
      </rPr>
      <t>但し、トレンドラインで反発してエントリー方向に進んだときは、反発したトレンドラインをその後の戻りでエントリー方向の逆に抜けたときはそこでクローズとする。</t>
    </r>
    <r>
      <rPr>
        <sz val="11"/>
        <color theme="1"/>
        <rFont val="游ゴシック"/>
        <family val="2"/>
        <charset val="128"/>
        <scheme val="minor"/>
      </rPr>
      <t>（この場合、トレンドラインの傾きにより、クローズ時の数値はプラスになる。）</t>
    </r>
    <rPh sb="17" eb="19">
      <t>ジョウキ</t>
    </rPh>
    <rPh sb="29" eb="32">
      <t>ハンタイガワ</t>
    </rPh>
    <rPh sb="33" eb="34">
      <t>ヌ</t>
    </rPh>
    <rPh sb="39" eb="41">
      <t>カクテイ</t>
    </rPh>
    <rPh sb="42" eb="43">
      <t>マ</t>
    </rPh>
    <rPh sb="48" eb="49">
      <t>タダ</t>
    </rPh>
    <rPh sb="59" eb="61">
      <t>ハンパツ</t>
    </rPh>
    <rPh sb="68" eb="70">
      <t>ホウコウ</t>
    </rPh>
    <rPh sb="71" eb="72">
      <t>スス</t>
    </rPh>
    <rPh sb="78" eb="80">
      <t>ハンパツ</t>
    </rPh>
    <rPh sb="102" eb="104">
      <t>ホウコウ</t>
    </rPh>
    <rPh sb="105" eb="106">
      <t>ギャク</t>
    </rPh>
    <rPh sb="107" eb="108">
      <t>ヌ</t>
    </rPh>
    <rPh sb="127" eb="129">
      <t>バアイ</t>
    </rPh>
    <rPh sb="138" eb="139">
      <t>カタム</t>
    </rPh>
    <rPh sb="148" eb="149">
      <t>ジ</t>
    </rPh>
    <rPh sb="150" eb="152">
      <t>スウチ</t>
    </rPh>
    <phoneticPr fontId="1"/>
  </si>
  <si>
    <t>2022.12.19</t>
    <phoneticPr fontId="1"/>
  </si>
  <si>
    <t>20:78</t>
    <phoneticPr fontId="1"/>
  </si>
  <si>
    <t>2023.1.16</t>
    <phoneticPr fontId="1"/>
  </si>
  <si>
    <t>35:60</t>
    <phoneticPr fontId="1"/>
  </si>
  <si>
    <t>2023.1.19</t>
    <phoneticPr fontId="1"/>
  </si>
  <si>
    <t>70:80</t>
    <phoneticPr fontId="1"/>
  </si>
  <si>
    <t>2023.1.30</t>
    <phoneticPr fontId="1"/>
  </si>
  <si>
    <t>15:105</t>
    <phoneticPr fontId="1"/>
  </si>
  <si>
    <t/>
  </si>
  <si>
    <t>2023.2.3</t>
    <phoneticPr fontId="1"/>
  </si>
  <si>
    <t>33:60</t>
    <phoneticPr fontId="1"/>
  </si>
  <si>
    <t>2023.2.15</t>
    <phoneticPr fontId="1"/>
  </si>
  <si>
    <t>20:60</t>
    <phoneticPr fontId="1"/>
  </si>
  <si>
    <t>2023.2.17</t>
    <phoneticPr fontId="1"/>
  </si>
  <si>
    <t>20:45</t>
    <phoneticPr fontId="1"/>
  </si>
  <si>
    <t>2023.2.20</t>
    <phoneticPr fontId="1"/>
  </si>
  <si>
    <t>50:70</t>
    <phoneticPr fontId="1"/>
  </si>
  <si>
    <t>-1,099</t>
    <phoneticPr fontId="1"/>
  </si>
  <si>
    <t>2023.2.24</t>
    <phoneticPr fontId="1"/>
  </si>
  <si>
    <t>40:80</t>
    <phoneticPr fontId="1"/>
  </si>
  <si>
    <t>2023.3.1</t>
    <phoneticPr fontId="1"/>
  </si>
  <si>
    <t>105:170</t>
    <phoneticPr fontId="1"/>
  </si>
  <si>
    <t>2023.3.7</t>
    <phoneticPr fontId="1"/>
  </si>
  <si>
    <t>32:63</t>
    <phoneticPr fontId="1"/>
  </si>
  <si>
    <t>2023.3.23</t>
    <phoneticPr fontId="1"/>
  </si>
  <si>
    <t>110:180</t>
    <phoneticPr fontId="1"/>
  </si>
  <si>
    <t>110:190</t>
    <phoneticPr fontId="1"/>
  </si>
  <si>
    <t>2023.4.12</t>
    <phoneticPr fontId="1"/>
  </si>
  <si>
    <t>27:47</t>
    <phoneticPr fontId="1"/>
  </si>
  <si>
    <t>2023.4.18</t>
    <phoneticPr fontId="1"/>
  </si>
  <si>
    <t>9:40</t>
    <phoneticPr fontId="1"/>
  </si>
  <si>
    <t>2023.4.25</t>
    <phoneticPr fontId="1"/>
  </si>
  <si>
    <t>2023.4.26</t>
  </si>
  <si>
    <t>2023.4.26</t>
    <phoneticPr fontId="1"/>
  </si>
  <si>
    <t>10:38</t>
    <phoneticPr fontId="1"/>
  </si>
  <si>
    <t>10:60</t>
    <phoneticPr fontId="1"/>
  </si>
  <si>
    <t>2023.5.2</t>
    <phoneticPr fontId="1"/>
  </si>
  <si>
    <t>2023.5.5</t>
    <phoneticPr fontId="1"/>
  </si>
  <si>
    <t>43:63</t>
    <phoneticPr fontId="1"/>
  </si>
  <si>
    <t>2023.5.8</t>
    <phoneticPr fontId="1"/>
  </si>
  <si>
    <t>30:45</t>
    <phoneticPr fontId="1"/>
  </si>
  <si>
    <t>2023.5.29</t>
    <phoneticPr fontId="1"/>
  </si>
  <si>
    <t>30:31</t>
    <phoneticPr fontId="1"/>
  </si>
  <si>
    <t>2023.5.31</t>
    <phoneticPr fontId="1"/>
  </si>
  <si>
    <t>23-2</t>
    <phoneticPr fontId="1"/>
  </si>
  <si>
    <t>42:83</t>
    <phoneticPr fontId="1"/>
  </si>
  <si>
    <t>48:82</t>
    <phoneticPr fontId="1"/>
  </si>
  <si>
    <t>2023.6.1</t>
    <phoneticPr fontId="1"/>
  </si>
  <si>
    <t>30:90</t>
    <phoneticPr fontId="1"/>
  </si>
  <si>
    <t>2023.6.20</t>
    <phoneticPr fontId="1"/>
  </si>
  <si>
    <t>2023.6.28</t>
    <phoneticPr fontId="1"/>
  </si>
  <si>
    <t>15:50</t>
    <phoneticPr fontId="1"/>
  </si>
  <si>
    <t>2023.7.10</t>
    <phoneticPr fontId="1"/>
  </si>
  <si>
    <t>50:75</t>
    <phoneticPr fontId="1"/>
  </si>
  <si>
    <t>2023.7.14</t>
    <phoneticPr fontId="1"/>
  </si>
  <si>
    <t>50:150</t>
    <phoneticPr fontId="1"/>
  </si>
  <si>
    <t>2023.7.21</t>
    <phoneticPr fontId="1"/>
  </si>
  <si>
    <t>10:70</t>
    <phoneticPr fontId="1"/>
  </si>
  <si>
    <t>2023.8.7</t>
    <phoneticPr fontId="1"/>
  </si>
  <si>
    <t>14:49</t>
    <phoneticPr fontId="1"/>
  </si>
  <si>
    <t>2023.8.10</t>
    <phoneticPr fontId="1"/>
  </si>
  <si>
    <t>55:60</t>
    <phoneticPr fontId="1"/>
  </si>
  <si>
    <t>2023.8.25</t>
    <phoneticPr fontId="1"/>
  </si>
  <si>
    <t>35:45</t>
    <phoneticPr fontId="1"/>
  </si>
  <si>
    <t>2023.8.31</t>
    <phoneticPr fontId="1"/>
  </si>
  <si>
    <t>25:40</t>
    <phoneticPr fontId="1"/>
  </si>
  <si>
    <t>2023.9.4</t>
    <phoneticPr fontId="1"/>
  </si>
  <si>
    <t>18:65</t>
    <phoneticPr fontId="1"/>
  </si>
  <si>
    <t>2023.9.27</t>
    <phoneticPr fontId="1"/>
  </si>
  <si>
    <t>5:25</t>
    <phoneticPr fontId="1"/>
  </si>
  <si>
    <t xml:space="preserve">今回はGBPJPYの1時間足でH&amp;Sによるトレードの検証をしました。H&amp;Sの探し方に慣れてきたせいか、それともGBPJPYの値動きの特徴によるものなのか、今回はかなり多くのH&amp;Sを見つけることができました。特にプラスにすることに重点を置いたわけではなく、機械的にチェックをしたつもりなのですが結果は非常に良好でした。但し、これはあくまで過去チャートを見ながらの検証であり、今後の大きな課題として次の2つの点をクリアする必要が残っている状態です。
1.　反発ポイントでの動きを短い時間足のチャートのプライスアクションで確認することができていない。
2.　H&amp;Sパターンを形成しそうな状態からさらに高値/安値を更新してしまってH&amp;Sにならなかったパターンに、リアルのチャートでは多数直面することになると思いますが、過去チャート上ではチェックすることが難しいので、実際の勝率は今回の検証よりどれくらい低下するのかまだ確認できていない。
この2点を検証するために、Forex Testerの動いているチャートで再度検証してみようと考えています。
</t>
    <rPh sb="11" eb="14">
      <t>ジカンアシ</t>
    </rPh>
    <rPh sb="38" eb="39">
      <t>サガ</t>
    </rPh>
    <rPh sb="40" eb="41">
      <t>カタ</t>
    </rPh>
    <rPh sb="42" eb="43">
      <t>ナ</t>
    </rPh>
    <rPh sb="62" eb="64">
      <t>ネウゴ</t>
    </rPh>
    <rPh sb="66" eb="68">
      <t>トクチョウ</t>
    </rPh>
    <rPh sb="77" eb="79">
      <t>コンカイ</t>
    </rPh>
    <rPh sb="83" eb="84">
      <t>オオ</t>
    </rPh>
    <rPh sb="90" eb="91">
      <t>ミ</t>
    </rPh>
    <rPh sb="103" eb="104">
      <t>トク</t>
    </rPh>
    <rPh sb="114" eb="116">
      <t>ジュウテン</t>
    </rPh>
    <rPh sb="117" eb="118">
      <t>オ</t>
    </rPh>
    <rPh sb="127" eb="130">
      <t>キカイテキ</t>
    </rPh>
    <rPh sb="146" eb="148">
      <t>ケッカ</t>
    </rPh>
    <rPh sb="149" eb="151">
      <t>ヒジョウ</t>
    </rPh>
    <rPh sb="152" eb="154">
      <t>リョウコウ</t>
    </rPh>
    <rPh sb="158" eb="159">
      <t>タダ</t>
    </rPh>
    <rPh sb="168" eb="170">
      <t>カコ</t>
    </rPh>
    <rPh sb="175" eb="176">
      <t>ミ</t>
    </rPh>
    <rPh sb="180" eb="182">
      <t>ケンショウ</t>
    </rPh>
    <rPh sb="186" eb="188">
      <t>コンゴ</t>
    </rPh>
    <rPh sb="189" eb="190">
      <t>オオ</t>
    </rPh>
    <rPh sb="192" eb="194">
      <t>カダイ</t>
    </rPh>
    <rPh sb="197" eb="198">
      <t>ツギ</t>
    </rPh>
    <rPh sb="202" eb="203">
      <t>テン</t>
    </rPh>
    <rPh sb="209" eb="211">
      <t>ヒツヨウ</t>
    </rPh>
    <rPh sb="212" eb="213">
      <t>ノコ</t>
    </rPh>
    <rPh sb="217" eb="219">
      <t>ジョウタイ</t>
    </rPh>
    <rPh sb="226" eb="228">
      <t>ハンパツ</t>
    </rPh>
    <rPh sb="234" eb="235">
      <t>ウゴ</t>
    </rPh>
    <rPh sb="237" eb="238">
      <t>ミジカ</t>
    </rPh>
    <rPh sb="239" eb="242">
      <t>ジカンアシ</t>
    </rPh>
    <rPh sb="258" eb="260">
      <t>カクニン</t>
    </rPh>
    <rPh sb="284" eb="286">
      <t>ケイセイ</t>
    </rPh>
    <rPh sb="290" eb="292">
      <t>ジョウタイ</t>
    </rPh>
    <rPh sb="297" eb="299">
      <t>タカネ</t>
    </rPh>
    <rPh sb="300" eb="302">
      <t>ヤスネ</t>
    </rPh>
    <rPh sb="303" eb="305">
      <t>コウシン</t>
    </rPh>
    <rPh sb="337" eb="339">
      <t>タスウ</t>
    </rPh>
    <rPh sb="339" eb="341">
      <t>チョクメン</t>
    </rPh>
    <rPh sb="349" eb="350">
      <t>オモ</t>
    </rPh>
    <rPh sb="355" eb="357">
      <t>カコ</t>
    </rPh>
    <rPh sb="361" eb="362">
      <t>ジョウ</t>
    </rPh>
    <rPh sb="373" eb="374">
      <t>ムズカ</t>
    </rPh>
    <rPh sb="379" eb="381">
      <t>ジッサイ</t>
    </rPh>
    <rPh sb="382" eb="384">
      <t>ショウリツ</t>
    </rPh>
    <rPh sb="385" eb="387">
      <t>コンカイ</t>
    </rPh>
    <rPh sb="388" eb="390">
      <t>ケンショウ</t>
    </rPh>
    <rPh sb="397" eb="399">
      <t>テイカ</t>
    </rPh>
    <rPh sb="405" eb="407">
      <t>カクニン</t>
    </rPh>
    <rPh sb="418" eb="419">
      <t>テン</t>
    </rPh>
    <rPh sb="420" eb="422">
      <t>ケンショウ</t>
    </rPh>
    <rPh sb="441" eb="442">
      <t>ウゴ</t>
    </rPh>
    <rPh sb="451" eb="453">
      <t>サイド</t>
    </rPh>
    <rPh sb="453" eb="455">
      <t>ケンショウ</t>
    </rPh>
    <rPh sb="461" eb="462">
      <t>カンガ</t>
    </rPh>
    <phoneticPr fontId="1"/>
  </si>
  <si>
    <t xml:space="preserve">今回の検証に近いトレードをリアルでできるように頑張りたいと思います。
</t>
    <rPh sb="0" eb="2">
      <t>コンカイ</t>
    </rPh>
    <rPh sb="3" eb="5">
      <t>ケンショウ</t>
    </rPh>
    <rPh sb="6" eb="7">
      <t>チカ</t>
    </rPh>
    <rPh sb="23" eb="25">
      <t>ガンバ</t>
    </rPh>
    <rPh sb="29" eb="30">
      <t>オモ</t>
    </rPh>
    <phoneticPr fontId="1"/>
  </si>
  <si>
    <t>上記2点を検証するために、Forex Testerの動いているチャートで再度検証します。</t>
    <rPh sb="0" eb="2">
      <t>ジョウキ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</si>
</sst>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d;@"/>
    <numFmt numFmtId="177" formatCode="#,##0_);[Red]\(#,##0\)"/>
    <numFmt numFmtId="178" formatCode="#,##0_ "/>
    <numFmt numFmtId="179" formatCode="0.0%"/>
    <numFmt numFmtId="180" formatCode="#,##0_ ;[Red]\-#,##0\ "/>
  </numFmts>
  <fonts count="18"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sz val="11"/>
      <name val="游ゴシック"/>
      <family val="2"/>
      <charset val="128"/>
      <scheme val="minor"/>
    </font>
    <font>
      <b/>
      <sz val="11"/>
      <name val="游ゴシック"/>
      <family val="3"/>
      <charset val="128"/>
      <scheme val="minor"/>
    </font>
    <font>
      <sz val="11"/>
      <color rgb="FFFF00FF"/>
      <name val="游ゴシック"/>
      <family val="3"/>
      <charset val="128"/>
      <scheme val="minor"/>
    </font>
    <font>
      <sz val="10.5"/>
      <color theme="1"/>
      <name val="游明朝"/>
      <family val="1"/>
      <charset val="128"/>
    </font>
    <font>
      <sz val="11"/>
      <color rgb="FF000000"/>
      <name val="游ゴシック"/>
      <family val="3"/>
      <charset val="128"/>
    </font>
    <font>
      <u/>
      <sz val="11"/>
      <color theme="1"/>
      <name val="游ゴシック"/>
      <family val="3"/>
      <charset val="128"/>
      <scheme val="minor"/>
    </font>
    <font>
      <sz val="11"/>
      <color rgb="FFFF0000"/>
      <name val="游ゴシック"/>
      <family val="2"/>
      <charset val="128"/>
      <scheme val="minor"/>
    </font>
  </fonts>
  <fills count="4">
    <fill>
      <patternFill patternType="none"/>
    </fill>
    <fill>
      <patternFill patternType="gray125"/>
    </fill>
    <fill>
      <patternFill patternType="solid">
        <fgColor theme="8" tint="0.39997558519241921"/>
        <bgColor indexed="64"/>
      </patternFill>
    </fill>
    <fill>
      <patternFill patternType="solid">
        <fgColor theme="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9">
    <xf numFmtId="0" fontId="0" fillId="0" borderId="0" xfId="0">
      <alignment vertical="center"/>
    </xf>
    <xf numFmtId="0" fontId="2" fillId="0" borderId="0" xfId="0" applyFont="1">
      <alignment vertical="center"/>
    </xf>
    <xf numFmtId="0" fontId="0" fillId="0" borderId="1"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0" fillId="0" borderId="8" xfId="0" applyBorder="1">
      <alignment vertical="center"/>
    </xf>
    <xf numFmtId="0" fontId="0" fillId="0" borderId="6"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3" xfId="0" applyFont="1" applyBorder="1">
      <alignment vertical="center"/>
    </xf>
    <xf numFmtId="0" fontId="11" fillId="0" borderId="4" xfId="0" applyFont="1" applyBorder="1">
      <alignment vertical="center"/>
    </xf>
    <xf numFmtId="0" fontId="11" fillId="0" borderId="8" xfId="0" applyFont="1" applyBorder="1">
      <alignment vertical="center"/>
    </xf>
    <xf numFmtId="0" fontId="11" fillId="0" borderId="0" xfId="0" applyFont="1">
      <alignment vertical="center"/>
    </xf>
    <xf numFmtId="0" fontId="11" fillId="0" borderId="6" xfId="0" applyFont="1" applyBorder="1">
      <alignment vertical="center"/>
    </xf>
    <xf numFmtId="0" fontId="11" fillId="0" borderId="1" xfId="0"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2" fillId="0" borderId="13" xfId="1" applyFont="1" applyFill="1" applyBorder="1">
      <alignment vertical="center"/>
    </xf>
    <xf numFmtId="0" fontId="12" fillId="0" borderId="15" xfId="0" applyFont="1" applyBorder="1">
      <alignment vertical="center"/>
    </xf>
    <xf numFmtId="177" fontId="0" fillId="0" borderId="13" xfId="0" applyNumberFormat="1" applyBorder="1">
      <alignment vertical="center"/>
    </xf>
    <xf numFmtId="9" fontId="2" fillId="0" borderId="0" xfId="0" applyNumberFormat="1" applyFont="1">
      <alignment vertical="center"/>
    </xf>
    <xf numFmtId="9" fontId="2" fillId="0" borderId="14"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178" fontId="0" fillId="0" borderId="0" xfId="0" applyNumberFormat="1" applyAlignment="1">
      <alignment horizontal="right" vertical="center"/>
    </xf>
    <xf numFmtId="0" fontId="13" fillId="0" borderId="0" xfId="0" applyFont="1">
      <alignment vertical="center"/>
    </xf>
    <xf numFmtId="178" fontId="0" fillId="0" borderId="0" xfId="0" applyNumberFormat="1" applyAlignment="1">
      <alignment horizontal="left" vertical="center"/>
    </xf>
    <xf numFmtId="0" fontId="2" fillId="0" borderId="10" xfId="0" applyFont="1" applyBorder="1" applyAlignment="1">
      <alignment horizontal="center" vertical="center"/>
    </xf>
    <xf numFmtId="0" fontId="0" fillId="0" borderId="0" xfId="0" applyAlignment="1">
      <alignment horizontal="center" vertical="center"/>
    </xf>
    <xf numFmtId="0" fontId="13" fillId="0" borderId="0" xfId="0" applyFont="1" applyAlignment="1">
      <alignment horizontal="center" vertical="center"/>
    </xf>
    <xf numFmtId="0" fontId="9" fillId="0" borderId="11" xfId="0" applyFont="1" applyBorder="1" applyAlignment="1">
      <alignment horizontal="center" vertical="center"/>
    </xf>
    <xf numFmtId="177" fontId="2" fillId="0" borderId="5" xfId="0" applyNumberFormat="1" applyFont="1" applyBorder="1" applyAlignment="1">
      <alignment horizontal="left" vertical="center"/>
    </xf>
    <xf numFmtId="177" fontId="2" fillId="0" borderId="15" xfId="0" applyNumberFormat="1" applyFont="1" applyBorder="1">
      <alignment vertical="center"/>
    </xf>
    <xf numFmtId="177" fontId="2" fillId="0" borderId="5" xfId="0" applyNumberFormat="1" applyFont="1" applyBorder="1">
      <alignment vertical="center"/>
    </xf>
    <xf numFmtId="177" fontId="11" fillId="0" borderId="9" xfId="0" applyNumberFormat="1" applyFont="1" applyBorder="1">
      <alignment vertical="center"/>
    </xf>
    <xf numFmtId="177" fontId="11" fillId="3" borderId="9" xfId="0" applyNumberFormat="1" applyFont="1" applyFill="1" applyBorder="1">
      <alignment vertical="center"/>
    </xf>
    <xf numFmtId="177" fontId="11" fillId="0" borderId="7" xfId="0" applyNumberFormat="1" applyFont="1" applyBorder="1">
      <alignment vertical="center"/>
    </xf>
    <xf numFmtId="177" fontId="2" fillId="0" borderId="9" xfId="0" applyNumberFormat="1" applyFont="1" applyBorder="1">
      <alignment vertical="center"/>
    </xf>
    <xf numFmtId="177" fontId="2" fillId="0" borderId="0" xfId="0" applyNumberFormat="1" applyFont="1">
      <alignment vertical="center"/>
    </xf>
    <xf numFmtId="177" fontId="0" fillId="0" borderId="5" xfId="1" applyNumberFormat="1" applyFont="1" applyBorder="1">
      <alignment vertical="center"/>
    </xf>
    <xf numFmtId="177" fontId="0" fillId="0" borderId="9" xfId="1" applyNumberFormat="1" applyFont="1" applyBorder="1">
      <alignment vertical="center"/>
    </xf>
    <xf numFmtId="177" fontId="0" fillId="0" borderId="9" xfId="0" applyNumberFormat="1" applyBorder="1">
      <alignment vertical="center"/>
    </xf>
    <xf numFmtId="177" fontId="0" fillId="0" borderId="7" xfId="0" applyNumberFormat="1" applyBorder="1">
      <alignment vertical="center"/>
    </xf>
    <xf numFmtId="0" fontId="2" fillId="0" borderId="3" xfId="0" applyFont="1" applyBorder="1" applyAlignment="1">
      <alignment horizontal="left" vertical="center"/>
    </xf>
    <xf numFmtId="0" fontId="15" fillId="0" borderId="0" xfId="0" applyFont="1" applyAlignment="1">
      <alignment horizontal="left" vertical="center"/>
    </xf>
    <xf numFmtId="0" fontId="14" fillId="0" borderId="0" xfId="0" applyFont="1" applyAlignment="1">
      <alignment horizontal="justify" vertical="center"/>
    </xf>
    <xf numFmtId="0" fontId="0" fillId="0" borderId="8" xfId="0" quotePrefix="1" applyBorder="1" applyAlignment="1">
      <alignment horizontal="center" vertical="center"/>
    </xf>
    <xf numFmtId="180" fontId="0" fillId="0" borderId="0" xfId="0" applyNumberFormat="1">
      <alignment vertical="center"/>
    </xf>
    <xf numFmtId="180" fontId="2" fillId="0" borderId="15" xfId="0" applyNumberFormat="1" applyFont="1" applyBorder="1">
      <alignment vertical="center"/>
    </xf>
    <xf numFmtId="180" fontId="0" fillId="0" borderId="15" xfId="0" applyNumberFormat="1" applyBorder="1">
      <alignment vertical="center"/>
    </xf>
    <xf numFmtId="180" fontId="2" fillId="0" borderId="15" xfId="3" applyNumberFormat="1" applyFont="1" applyBorder="1">
      <alignment vertical="center"/>
    </xf>
    <xf numFmtId="180" fontId="17" fillId="0" borderId="0" xfId="0" quotePrefix="1" applyNumberFormat="1" applyFont="1" applyAlignment="1">
      <alignment horizontal="right" vertical="center"/>
    </xf>
    <xf numFmtId="56" fontId="0" fillId="0" borderId="8" xfId="0" quotePrefix="1" applyNumberFormat="1" applyBorder="1" applyAlignment="1">
      <alignment horizontal="righ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21</xdr:col>
      <xdr:colOff>8479</xdr:colOff>
      <xdr:row>35</xdr:row>
      <xdr:rowOff>141845</xdr:rowOff>
    </xdr:to>
    <xdr:pic>
      <xdr:nvPicPr>
        <xdr:cNvPr id="2" name="図 1">
          <a:extLst>
            <a:ext uri="{FF2B5EF4-FFF2-40B4-BE49-F238E27FC236}">
              <a16:creationId xmlns:a16="http://schemas.microsoft.com/office/drawing/2014/main" id="{DCC1B2D5-4E15-C73D-8758-44DBDE478BFF}"/>
            </a:ext>
          </a:extLst>
        </xdr:cNvPr>
        <xdr:cNvPicPr>
          <a:picLocks noChangeAspect="1"/>
        </xdr:cNvPicPr>
      </xdr:nvPicPr>
      <xdr:blipFill>
        <a:blip xmlns:r="http://schemas.openxmlformats.org/officeDocument/2006/relationships" r:embed="rId1"/>
        <a:stretch>
          <a:fillRect/>
        </a:stretch>
      </xdr:blipFill>
      <xdr:spPr>
        <a:xfrm>
          <a:off x="333375" y="238125"/>
          <a:ext cx="13809524" cy="8238095"/>
        </a:xfrm>
        <a:prstGeom prst="rect">
          <a:avLst/>
        </a:prstGeom>
      </xdr:spPr>
    </xdr:pic>
    <xdr:clientData/>
  </xdr:twoCellAnchor>
  <xdr:twoCellAnchor editAs="oneCell">
    <xdr:from>
      <xdr:col>1</xdr:col>
      <xdr:colOff>0</xdr:colOff>
      <xdr:row>37</xdr:row>
      <xdr:rowOff>0</xdr:rowOff>
    </xdr:from>
    <xdr:to>
      <xdr:col>20</xdr:col>
      <xdr:colOff>660264</xdr:colOff>
      <xdr:row>71</xdr:row>
      <xdr:rowOff>113274</xdr:rowOff>
    </xdr:to>
    <xdr:pic>
      <xdr:nvPicPr>
        <xdr:cNvPr id="3" name="図 2">
          <a:extLst>
            <a:ext uri="{FF2B5EF4-FFF2-40B4-BE49-F238E27FC236}">
              <a16:creationId xmlns:a16="http://schemas.microsoft.com/office/drawing/2014/main" id="{C7485CE2-7BA8-3BEB-7179-0DB42FD43DDE}"/>
            </a:ext>
          </a:extLst>
        </xdr:cNvPr>
        <xdr:cNvPicPr>
          <a:picLocks noChangeAspect="1"/>
        </xdr:cNvPicPr>
      </xdr:nvPicPr>
      <xdr:blipFill>
        <a:blip xmlns:r="http://schemas.openxmlformats.org/officeDocument/2006/relationships" r:embed="rId2"/>
        <a:stretch>
          <a:fillRect/>
        </a:stretch>
      </xdr:blipFill>
      <xdr:spPr>
        <a:xfrm>
          <a:off x="333375" y="8810625"/>
          <a:ext cx="13780952" cy="8209524"/>
        </a:xfrm>
        <a:prstGeom prst="rect">
          <a:avLst/>
        </a:prstGeom>
      </xdr:spPr>
    </xdr:pic>
    <xdr:clientData/>
  </xdr:twoCellAnchor>
  <xdr:twoCellAnchor editAs="oneCell">
    <xdr:from>
      <xdr:col>1</xdr:col>
      <xdr:colOff>0</xdr:colOff>
      <xdr:row>75</xdr:row>
      <xdr:rowOff>0</xdr:rowOff>
    </xdr:from>
    <xdr:to>
      <xdr:col>20</xdr:col>
      <xdr:colOff>574550</xdr:colOff>
      <xdr:row>109</xdr:row>
      <xdr:rowOff>37083</xdr:rowOff>
    </xdr:to>
    <xdr:pic>
      <xdr:nvPicPr>
        <xdr:cNvPr id="4" name="図 3">
          <a:extLst>
            <a:ext uri="{FF2B5EF4-FFF2-40B4-BE49-F238E27FC236}">
              <a16:creationId xmlns:a16="http://schemas.microsoft.com/office/drawing/2014/main" id="{4BD0D47C-D4AB-04C0-A7B2-4EC0477BC8FC}"/>
            </a:ext>
          </a:extLst>
        </xdr:cNvPr>
        <xdr:cNvPicPr>
          <a:picLocks noChangeAspect="1"/>
        </xdr:cNvPicPr>
      </xdr:nvPicPr>
      <xdr:blipFill>
        <a:blip xmlns:r="http://schemas.openxmlformats.org/officeDocument/2006/relationships" r:embed="rId3"/>
        <a:stretch>
          <a:fillRect/>
        </a:stretch>
      </xdr:blipFill>
      <xdr:spPr>
        <a:xfrm>
          <a:off x="333375" y="17859375"/>
          <a:ext cx="13695238" cy="8133333"/>
        </a:xfrm>
        <a:prstGeom prst="rect">
          <a:avLst/>
        </a:prstGeom>
      </xdr:spPr>
    </xdr:pic>
    <xdr:clientData/>
  </xdr:twoCellAnchor>
  <xdr:twoCellAnchor editAs="oneCell">
    <xdr:from>
      <xdr:col>1</xdr:col>
      <xdr:colOff>0</xdr:colOff>
      <xdr:row>112</xdr:row>
      <xdr:rowOff>0</xdr:rowOff>
    </xdr:from>
    <xdr:to>
      <xdr:col>20</xdr:col>
      <xdr:colOff>612645</xdr:colOff>
      <xdr:row>146</xdr:row>
      <xdr:rowOff>160893</xdr:rowOff>
    </xdr:to>
    <xdr:pic>
      <xdr:nvPicPr>
        <xdr:cNvPr id="5" name="図 4">
          <a:extLst>
            <a:ext uri="{FF2B5EF4-FFF2-40B4-BE49-F238E27FC236}">
              <a16:creationId xmlns:a16="http://schemas.microsoft.com/office/drawing/2014/main" id="{009DDC52-6D82-FDB1-A107-965253BBA7C8}"/>
            </a:ext>
          </a:extLst>
        </xdr:cNvPr>
        <xdr:cNvPicPr>
          <a:picLocks noChangeAspect="1"/>
        </xdr:cNvPicPr>
      </xdr:nvPicPr>
      <xdr:blipFill>
        <a:blip xmlns:r="http://schemas.openxmlformats.org/officeDocument/2006/relationships" r:embed="rId4"/>
        <a:stretch>
          <a:fillRect/>
        </a:stretch>
      </xdr:blipFill>
      <xdr:spPr>
        <a:xfrm>
          <a:off x="333375" y="26670000"/>
          <a:ext cx="13733333" cy="8257143"/>
        </a:xfrm>
        <a:prstGeom prst="rect">
          <a:avLst/>
        </a:prstGeom>
      </xdr:spPr>
    </xdr:pic>
    <xdr:clientData/>
  </xdr:twoCellAnchor>
  <xdr:twoCellAnchor editAs="oneCell">
    <xdr:from>
      <xdr:col>1</xdr:col>
      <xdr:colOff>0</xdr:colOff>
      <xdr:row>150</xdr:row>
      <xdr:rowOff>0</xdr:rowOff>
    </xdr:from>
    <xdr:to>
      <xdr:col>20</xdr:col>
      <xdr:colOff>612645</xdr:colOff>
      <xdr:row>184</xdr:row>
      <xdr:rowOff>56131</xdr:rowOff>
    </xdr:to>
    <xdr:pic>
      <xdr:nvPicPr>
        <xdr:cNvPr id="6" name="図 5">
          <a:extLst>
            <a:ext uri="{FF2B5EF4-FFF2-40B4-BE49-F238E27FC236}">
              <a16:creationId xmlns:a16="http://schemas.microsoft.com/office/drawing/2014/main" id="{4F609865-D35F-C080-D6F7-76E1595B7994}"/>
            </a:ext>
          </a:extLst>
        </xdr:cNvPr>
        <xdr:cNvPicPr>
          <a:picLocks noChangeAspect="1"/>
        </xdr:cNvPicPr>
      </xdr:nvPicPr>
      <xdr:blipFill>
        <a:blip xmlns:r="http://schemas.openxmlformats.org/officeDocument/2006/relationships" r:embed="rId5"/>
        <a:stretch>
          <a:fillRect/>
        </a:stretch>
      </xdr:blipFill>
      <xdr:spPr>
        <a:xfrm>
          <a:off x="333375" y="35718750"/>
          <a:ext cx="13733333" cy="8152381"/>
        </a:xfrm>
        <a:prstGeom prst="rect">
          <a:avLst/>
        </a:prstGeom>
      </xdr:spPr>
    </xdr:pic>
    <xdr:clientData/>
  </xdr:twoCellAnchor>
  <xdr:twoCellAnchor editAs="oneCell">
    <xdr:from>
      <xdr:col>1</xdr:col>
      <xdr:colOff>0</xdr:colOff>
      <xdr:row>187</xdr:row>
      <xdr:rowOff>0</xdr:rowOff>
    </xdr:from>
    <xdr:to>
      <xdr:col>21</xdr:col>
      <xdr:colOff>145239</xdr:colOff>
      <xdr:row>220</xdr:row>
      <xdr:rowOff>88785</xdr:rowOff>
    </xdr:to>
    <xdr:pic>
      <xdr:nvPicPr>
        <xdr:cNvPr id="7" name="図 6">
          <a:extLst>
            <a:ext uri="{FF2B5EF4-FFF2-40B4-BE49-F238E27FC236}">
              <a16:creationId xmlns:a16="http://schemas.microsoft.com/office/drawing/2014/main" id="{FDD12632-F2A7-A8F5-2619-5FA27B8DD300}"/>
            </a:ext>
          </a:extLst>
        </xdr:cNvPr>
        <xdr:cNvPicPr>
          <a:picLocks noChangeAspect="1"/>
        </xdr:cNvPicPr>
      </xdr:nvPicPr>
      <xdr:blipFill>
        <a:blip xmlns:r="http://schemas.openxmlformats.org/officeDocument/2006/relationships" r:embed="rId6"/>
        <a:stretch>
          <a:fillRect/>
        </a:stretch>
      </xdr:blipFill>
      <xdr:spPr>
        <a:xfrm>
          <a:off x="340179" y="45801643"/>
          <a:ext cx="13752381" cy="8171428"/>
        </a:xfrm>
        <a:prstGeom prst="rect">
          <a:avLst/>
        </a:prstGeom>
      </xdr:spPr>
    </xdr:pic>
    <xdr:clientData/>
  </xdr:twoCellAnchor>
  <xdr:twoCellAnchor editAs="oneCell">
    <xdr:from>
      <xdr:col>1</xdr:col>
      <xdr:colOff>0</xdr:colOff>
      <xdr:row>223</xdr:row>
      <xdr:rowOff>0</xdr:rowOff>
    </xdr:from>
    <xdr:to>
      <xdr:col>21</xdr:col>
      <xdr:colOff>107144</xdr:colOff>
      <xdr:row>256</xdr:row>
      <xdr:rowOff>98309</xdr:rowOff>
    </xdr:to>
    <xdr:pic>
      <xdr:nvPicPr>
        <xdr:cNvPr id="8" name="図 7">
          <a:extLst>
            <a:ext uri="{FF2B5EF4-FFF2-40B4-BE49-F238E27FC236}">
              <a16:creationId xmlns:a16="http://schemas.microsoft.com/office/drawing/2014/main" id="{63F2AF85-4751-7CB5-7079-67AC7145B5D4}"/>
            </a:ext>
          </a:extLst>
        </xdr:cNvPr>
        <xdr:cNvPicPr>
          <a:picLocks noChangeAspect="1"/>
        </xdr:cNvPicPr>
      </xdr:nvPicPr>
      <xdr:blipFill>
        <a:blip xmlns:r="http://schemas.openxmlformats.org/officeDocument/2006/relationships" r:embed="rId7"/>
        <a:stretch>
          <a:fillRect/>
        </a:stretch>
      </xdr:blipFill>
      <xdr:spPr>
        <a:xfrm>
          <a:off x="340179" y="54619071"/>
          <a:ext cx="13714286" cy="8180952"/>
        </a:xfrm>
        <a:prstGeom prst="rect">
          <a:avLst/>
        </a:prstGeom>
      </xdr:spPr>
    </xdr:pic>
    <xdr:clientData/>
  </xdr:twoCellAnchor>
  <xdr:twoCellAnchor editAs="oneCell">
    <xdr:from>
      <xdr:col>1</xdr:col>
      <xdr:colOff>0</xdr:colOff>
      <xdr:row>258</xdr:row>
      <xdr:rowOff>0</xdr:rowOff>
    </xdr:from>
    <xdr:to>
      <xdr:col>21</xdr:col>
      <xdr:colOff>116667</xdr:colOff>
      <xdr:row>291</xdr:row>
      <xdr:rowOff>69738</xdr:rowOff>
    </xdr:to>
    <xdr:pic>
      <xdr:nvPicPr>
        <xdr:cNvPr id="9" name="図 8">
          <a:extLst>
            <a:ext uri="{FF2B5EF4-FFF2-40B4-BE49-F238E27FC236}">
              <a16:creationId xmlns:a16="http://schemas.microsoft.com/office/drawing/2014/main" id="{3A704493-B544-2679-DA94-81D9AC0EEA71}"/>
            </a:ext>
          </a:extLst>
        </xdr:cNvPr>
        <xdr:cNvPicPr>
          <a:picLocks noChangeAspect="1"/>
        </xdr:cNvPicPr>
      </xdr:nvPicPr>
      <xdr:blipFill>
        <a:blip xmlns:r="http://schemas.openxmlformats.org/officeDocument/2006/relationships" r:embed="rId8"/>
        <a:stretch>
          <a:fillRect/>
        </a:stretch>
      </xdr:blipFill>
      <xdr:spPr>
        <a:xfrm>
          <a:off x="340179" y="63191571"/>
          <a:ext cx="13723809" cy="8152381"/>
        </a:xfrm>
        <a:prstGeom prst="rect">
          <a:avLst/>
        </a:prstGeom>
      </xdr:spPr>
    </xdr:pic>
    <xdr:clientData/>
  </xdr:twoCellAnchor>
  <xdr:twoCellAnchor editAs="oneCell">
    <xdr:from>
      <xdr:col>1</xdr:col>
      <xdr:colOff>0</xdr:colOff>
      <xdr:row>294</xdr:row>
      <xdr:rowOff>0</xdr:rowOff>
    </xdr:from>
    <xdr:to>
      <xdr:col>21</xdr:col>
      <xdr:colOff>97620</xdr:colOff>
      <xdr:row>327</xdr:row>
      <xdr:rowOff>88785</xdr:rowOff>
    </xdr:to>
    <xdr:pic>
      <xdr:nvPicPr>
        <xdr:cNvPr id="10" name="図 9">
          <a:extLst>
            <a:ext uri="{FF2B5EF4-FFF2-40B4-BE49-F238E27FC236}">
              <a16:creationId xmlns:a16="http://schemas.microsoft.com/office/drawing/2014/main" id="{0797B9DF-4672-37FD-0DD6-F2F8518BA444}"/>
            </a:ext>
          </a:extLst>
        </xdr:cNvPr>
        <xdr:cNvPicPr>
          <a:picLocks noChangeAspect="1"/>
        </xdr:cNvPicPr>
      </xdr:nvPicPr>
      <xdr:blipFill>
        <a:blip xmlns:r="http://schemas.openxmlformats.org/officeDocument/2006/relationships" r:embed="rId9"/>
        <a:stretch>
          <a:fillRect/>
        </a:stretch>
      </xdr:blipFill>
      <xdr:spPr>
        <a:xfrm>
          <a:off x="340179" y="72009000"/>
          <a:ext cx="13704762" cy="8171428"/>
        </a:xfrm>
        <a:prstGeom prst="rect">
          <a:avLst/>
        </a:prstGeom>
      </xdr:spPr>
    </xdr:pic>
    <xdr:clientData/>
  </xdr:twoCellAnchor>
  <xdr:twoCellAnchor editAs="oneCell">
    <xdr:from>
      <xdr:col>1</xdr:col>
      <xdr:colOff>0</xdr:colOff>
      <xdr:row>330</xdr:row>
      <xdr:rowOff>0</xdr:rowOff>
    </xdr:from>
    <xdr:to>
      <xdr:col>21</xdr:col>
      <xdr:colOff>173810</xdr:colOff>
      <xdr:row>363</xdr:row>
      <xdr:rowOff>145929</xdr:rowOff>
    </xdr:to>
    <xdr:pic>
      <xdr:nvPicPr>
        <xdr:cNvPr id="11" name="図 10">
          <a:extLst>
            <a:ext uri="{FF2B5EF4-FFF2-40B4-BE49-F238E27FC236}">
              <a16:creationId xmlns:a16="http://schemas.microsoft.com/office/drawing/2014/main" id="{409A7447-04A4-D343-EDDA-C0AC5E3E9713}"/>
            </a:ext>
          </a:extLst>
        </xdr:cNvPr>
        <xdr:cNvPicPr>
          <a:picLocks noChangeAspect="1"/>
        </xdr:cNvPicPr>
      </xdr:nvPicPr>
      <xdr:blipFill>
        <a:blip xmlns:r="http://schemas.openxmlformats.org/officeDocument/2006/relationships" r:embed="rId10"/>
        <a:stretch>
          <a:fillRect/>
        </a:stretch>
      </xdr:blipFill>
      <xdr:spPr>
        <a:xfrm>
          <a:off x="340179" y="80826429"/>
          <a:ext cx="13780952" cy="8228571"/>
        </a:xfrm>
        <a:prstGeom prst="rect">
          <a:avLst/>
        </a:prstGeom>
      </xdr:spPr>
    </xdr:pic>
    <xdr:clientData/>
  </xdr:twoCellAnchor>
  <xdr:twoCellAnchor editAs="oneCell">
    <xdr:from>
      <xdr:col>1</xdr:col>
      <xdr:colOff>0</xdr:colOff>
      <xdr:row>365</xdr:row>
      <xdr:rowOff>0</xdr:rowOff>
    </xdr:from>
    <xdr:to>
      <xdr:col>21</xdr:col>
      <xdr:colOff>116667</xdr:colOff>
      <xdr:row>398</xdr:row>
      <xdr:rowOff>60215</xdr:rowOff>
    </xdr:to>
    <xdr:pic>
      <xdr:nvPicPr>
        <xdr:cNvPr id="13" name="図 12">
          <a:extLst>
            <a:ext uri="{FF2B5EF4-FFF2-40B4-BE49-F238E27FC236}">
              <a16:creationId xmlns:a16="http://schemas.microsoft.com/office/drawing/2014/main" id="{C35BA472-C090-2D8D-8095-A610C2C2C62A}"/>
            </a:ext>
          </a:extLst>
        </xdr:cNvPr>
        <xdr:cNvPicPr>
          <a:picLocks noChangeAspect="1"/>
        </xdr:cNvPicPr>
      </xdr:nvPicPr>
      <xdr:blipFill>
        <a:blip xmlns:r="http://schemas.openxmlformats.org/officeDocument/2006/relationships" r:embed="rId11"/>
        <a:stretch>
          <a:fillRect/>
        </a:stretch>
      </xdr:blipFill>
      <xdr:spPr>
        <a:xfrm>
          <a:off x="340179" y="89398929"/>
          <a:ext cx="13723809" cy="8142857"/>
        </a:xfrm>
        <a:prstGeom prst="rect">
          <a:avLst/>
        </a:prstGeom>
      </xdr:spPr>
    </xdr:pic>
    <xdr:clientData/>
  </xdr:twoCellAnchor>
  <xdr:twoCellAnchor editAs="oneCell">
    <xdr:from>
      <xdr:col>1</xdr:col>
      <xdr:colOff>0</xdr:colOff>
      <xdr:row>401</xdr:row>
      <xdr:rowOff>0</xdr:rowOff>
    </xdr:from>
    <xdr:to>
      <xdr:col>21</xdr:col>
      <xdr:colOff>126191</xdr:colOff>
      <xdr:row>434</xdr:row>
      <xdr:rowOff>126881</xdr:rowOff>
    </xdr:to>
    <xdr:pic>
      <xdr:nvPicPr>
        <xdr:cNvPr id="14" name="図 13">
          <a:extLst>
            <a:ext uri="{FF2B5EF4-FFF2-40B4-BE49-F238E27FC236}">
              <a16:creationId xmlns:a16="http://schemas.microsoft.com/office/drawing/2014/main" id="{54DC2DC0-62CA-99AE-B8B3-6E589A037033}"/>
            </a:ext>
          </a:extLst>
        </xdr:cNvPr>
        <xdr:cNvPicPr>
          <a:picLocks noChangeAspect="1"/>
        </xdr:cNvPicPr>
      </xdr:nvPicPr>
      <xdr:blipFill>
        <a:blip xmlns:r="http://schemas.openxmlformats.org/officeDocument/2006/relationships" r:embed="rId12"/>
        <a:stretch>
          <a:fillRect/>
        </a:stretch>
      </xdr:blipFill>
      <xdr:spPr>
        <a:xfrm>
          <a:off x="340179" y="98216357"/>
          <a:ext cx="13733333" cy="8209524"/>
        </a:xfrm>
        <a:prstGeom prst="rect">
          <a:avLst/>
        </a:prstGeom>
      </xdr:spPr>
    </xdr:pic>
    <xdr:clientData/>
  </xdr:twoCellAnchor>
  <xdr:twoCellAnchor editAs="oneCell">
    <xdr:from>
      <xdr:col>0</xdr:col>
      <xdr:colOff>312965</xdr:colOff>
      <xdr:row>438</xdr:row>
      <xdr:rowOff>13608</xdr:rowOff>
    </xdr:from>
    <xdr:to>
      <xdr:col>21</xdr:col>
      <xdr:colOff>156120</xdr:colOff>
      <xdr:row>471</xdr:row>
      <xdr:rowOff>64298</xdr:rowOff>
    </xdr:to>
    <xdr:pic>
      <xdr:nvPicPr>
        <xdr:cNvPr id="15" name="図 14">
          <a:extLst>
            <a:ext uri="{FF2B5EF4-FFF2-40B4-BE49-F238E27FC236}">
              <a16:creationId xmlns:a16="http://schemas.microsoft.com/office/drawing/2014/main" id="{727A21DC-AF74-D916-94D7-05017240C83D}"/>
            </a:ext>
          </a:extLst>
        </xdr:cNvPr>
        <xdr:cNvPicPr>
          <a:picLocks noChangeAspect="1"/>
        </xdr:cNvPicPr>
      </xdr:nvPicPr>
      <xdr:blipFill>
        <a:blip xmlns:r="http://schemas.openxmlformats.org/officeDocument/2006/relationships" r:embed="rId13"/>
        <a:stretch>
          <a:fillRect/>
        </a:stretch>
      </xdr:blipFill>
      <xdr:spPr>
        <a:xfrm>
          <a:off x="312965" y="107292322"/>
          <a:ext cx="13790476" cy="8133333"/>
        </a:xfrm>
        <a:prstGeom prst="rect">
          <a:avLst/>
        </a:prstGeom>
      </xdr:spPr>
    </xdr:pic>
    <xdr:clientData/>
  </xdr:twoCellAnchor>
  <xdr:twoCellAnchor editAs="oneCell">
    <xdr:from>
      <xdr:col>1</xdr:col>
      <xdr:colOff>0</xdr:colOff>
      <xdr:row>474</xdr:row>
      <xdr:rowOff>0</xdr:rowOff>
    </xdr:from>
    <xdr:to>
      <xdr:col>21</xdr:col>
      <xdr:colOff>145239</xdr:colOff>
      <xdr:row>507</xdr:row>
      <xdr:rowOff>60214</xdr:rowOff>
    </xdr:to>
    <xdr:pic>
      <xdr:nvPicPr>
        <xdr:cNvPr id="16" name="図 15">
          <a:extLst>
            <a:ext uri="{FF2B5EF4-FFF2-40B4-BE49-F238E27FC236}">
              <a16:creationId xmlns:a16="http://schemas.microsoft.com/office/drawing/2014/main" id="{A0A5E90B-DFD6-5D3C-12BF-31B568C5AE9E}"/>
            </a:ext>
          </a:extLst>
        </xdr:cNvPr>
        <xdr:cNvPicPr>
          <a:picLocks noChangeAspect="1"/>
        </xdr:cNvPicPr>
      </xdr:nvPicPr>
      <xdr:blipFill>
        <a:blip xmlns:r="http://schemas.openxmlformats.org/officeDocument/2006/relationships" r:embed="rId14"/>
        <a:stretch>
          <a:fillRect/>
        </a:stretch>
      </xdr:blipFill>
      <xdr:spPr>
        <a:xfrm>
          <a:off x="340179" y="116096143"/>
          <a:ext cx="13752381" cy="8142857"/>
        </a:xfrm>
        <a:prstGeom prst="rect">
          <a:avLst/>
        </a:prstGeom>
      </xdr:spPr>
    </xdr:pic>
    <xdr:clientData/>
  </xdr:twoCellAnchor>
  <xdr:twoCellAnchor editAs="oneCell">
    <xdr:from>
      <xdr:col>1</xdr:col>
      <xdr:colOff>0</xdr:colOff>
      <xdr:row>510</xdr:row>
      <xdr:rowOff>0</xdr:rowOff>
    </xdr:from>
    <xdr:to>
      <xdr:col>21</xdr:col>
      <xdr:colOff>145239</xdr:colOff>
      <xdr:row>543</xdr:row>
      <xdr:rowOff>126881</xdr:rowOff>
    </xdr:to>
    <xdr:pic>
      <xdr:nvPicPr>
        <xdr:cNvPr id="17" name="図 16">
          <a:extLst>
            <a:ext uri="{FF2B5EF4-FFF2-40B4-BE49-F238E27FC236}">
              <a16:creationId xmlns:a16="http://schemas.microsoft.com/office/drawing/2014/main" id="{84C377D7-DE59-0723-4188-D35A51BD5A25}"/>
            </a:ext>
          </a:extLst>
        </xdr:cNvPr>
        <xdr:cNvPicPr>
          <a:picLocks noChangeAspect="1"/>
        </xdr:cNvPicPr>
      </xdr:nvPicPr>
      <xdr:blipFill>
        <a:blip xmlns:r="http://schemas.openxmlformats.org/officeDocument/2006/relationships" r:embed="rId15"/>
        <a:stretch>
          <a:fillRect/>
        </a:stretch>
      </xdr:blipFill>
      <xdr:spPr>
        <a:xfrm>
          <a:off x="340179" y="124913571"/>
          <a:ext cx="13752381" cy="8209524"/>
        </a:xfrm>
        <a:prstGeom prst="rect">
          <a:avLst/>
        </a:prstGeom>
      </xdr:spPr>
    </xdr:pic>
    <xdr:clientData/>
  </xdr:twoCellAnchor>
  <xdr:twoCellAnchor editAs="oneCell">
    <xdr:from>
      <xdr:col>1</xdr:col>
      <xdr:colOff>0</xdr:colOff>
      <xdr:row>546</xdr:row>
      <xdr:rowOff>0</xdr:rowOff>
    </xdr:from>
    <xdr:to>
      <xdr:col>21</xdr:col>
      <xdr:colOff>173810</xdr:colOff>
      <xdr:row>579</xdr:row>
      <xdr:rowOff>31643</xdr:rowOff>
    </xdr:to>
    <xdr:pic>
      <xdr:nvPicPr>
        <xdr:cNvPr id="18" name="図 17">
          <a:extLst>
            <a:ext uri="{FF2B5EF4-FFF2-40B4-BE49-F238E27FC236}">
              <a16:creationId xmlns:a16="http://schemas.microsoft.com/office/drawing/2014/main" id="{CF534866-C2DE-44F1-4ECA-987D5E1C605E}"/>
            </a:ext>
          </a:extLst>
        </xdr:cNvPr>
        <xdr:cNvPicPr>
          <a:picLocks noChangeAspect="1"/>
        </xdr:cNvPicPr>
      </xdr:nvPicPr>
      <xdr:blipFill>
        <a:blip xmlns:r="http://schemas.openxmlformats.org/officeDocument/2006/relationships" r:embed="rId16"/>
        <a:stretch>
          <a:fillRect/>
        </a:stretch>
      </xdr:blipFill>
      <xdr:spPr>
        <a:xfrm>
          <a:off x="340179" y="133731000"/>
          <a:ext cx="13780952" cy="8114286"/>
        </a:xfrm>
        <a:prstGeom prst="rect">
          <a:avLst/>
        </a:prstGeom>
      </xdr:spPr>
    </xdr:pic>
    <xdr:clientData/>
  </xdr:twoCellAnchor>
  <xdr:twoCellAnchor editAs="oneCell">
    <xdr:from>
      <xdr:col>1</xdr:col>
      <xdr:colOff>0</xdr:colOff>
      <xdr:row>582</xdr:row>
      <xdr:rowOff>0</xdr:rowOff>
    </xdr:from>
    <xdr:to>
      <xdr:col>21</xdr:col>
      <xdr:colOff>135715</xdr:colOff>
      <xdr:row>615</xdr:row>
      <xdr:rowOff>184025</xdr:rowOff>
    </xdr:to>
    <xdr:pic>
      <xdr:nvPicPr>
        <xdr:cNvPr id="19" name="図 18">
          <a:extLst>
            <a:ext uri="{FF2B5EF4-FFF2-40B4-BE49-F238E27FC236}">
              <a16:creationId xmlns:a16="http://schemas.microsoft.com/office/drawing/2014/main" id="{859D9D99-2677-76FA-B19C-3CB43C6DD133}"/>
            </a:ext>
          </a:extLst>
        </xdr:cNvPr>
        <xdr:cNvPicPr>
          <a:picLocks noChangeAspect="1"/>
        </xdr:cNvPicPr>
      </xdr:nvPicPr>
      <xdr:blipFill>
        <a:blip xmlns:r="http://schemas.openxmlformats.org/officeDocument/2006/relationships" r:embed="rId17"/>
        <a:stretch>
          <a:fillRect/>
        </a:stretch>
      </xdr:blipFill>
      <xdr:spPr>
        <a:xfrm>
          <a:off x="340179" y="142548429"/>
          <a:ext cx="13742857" cy="8266667"/>
        </a:xfrm>
        <a:prstGeom prst="rect">
          <a:avLst/>
        </a:prstGeom>
      </xdr:spPr>
    </xdr:pic>
    <xdr:clientData/>
  </xdr:twoCellAnchor>
  <xdr:twoCellAnchor editAs="oneCell">
    <xdr:from>
      <xdr:col>1</xdr:col>
      <xdr:colOff>0</xdr:colOff>
      <xdr:row>619</xdr:row>
      <xdr:rowOff>0</xdr:rowOff>
    </xdr:from>
    <xdr:to>
      <xdr:col>21</xdr:col>
      <xdr:colOff>154763</xdr:colOff>
      <xdr:row>652</xdr:row>
      <xdr:rowOff>31643</xdr:rowOff>
    </xdr:to>
    <xdr:pic>
      <xdr:nvPicPr>
        <xdr:cNvPr id="20" name="図 19">
          <a:extLst>
            <a:ext uri="{FF2B5EF4-FFF2-40B4-BE49-F238E27FC236}">
              <a16:creationId xmlns:a16="http://schemas.microsoft.com/office/drawing/2014/main" id="{02D3ACAD-FFBC-CF83-51D4-6590D2AAA28A}"/>
            </a:ext>
          </a:extLst>
        </xdr:cNvPr>
        <xdr:cNvPicPr>
          <a:picLocks noChangeAspect="1"/>
        </xdr:cNvPicPr>
      </xdr:nvPicPr>
      <xdr:blipFill>
        <a:blip xmlns:r="http://schemas.openxmlformats.org/officeDocument/2006/relationships" r:embed="rId18"/>
        <a:stretch>
          <a:fillRect/>
        </a:stretch>
      </xdr:blipFill>
      <xdr:spPr>
        <a:xfrm>
          <a:off x="340179" y="151610786"/>
          <a:ext cx="13761905" cy="8114286"/>
        </a:xfrm>
        <a:prstGeom prst="rect">
          <a:avLst/>
        </a:prstGeom>
      </xdr:spPr>
    </xdr:pic>
    <xdr:clientData/>
  </xdr:twoCellAnchor>
  <xdr:twoCellAnchor editAs="oneCell">
    <xdr:from>
      <xdr:col>22</xdr:col>
      <xdr:colOff>0</xdr:colOff>
      <xdr:row>619</xdr:row>
      <xdr:rowOff>0</xdr:rowOff>
    </xdr:from>
    <xdr:to>
      <xdr:col>42</xdr:col>
      <xdr:colOff>135715</xdr:colOff>
      <xdr:row>652</xdr:row>
      <xdr:rowOff>107833</xdr:rowOff>
    </xdr:to>
    <xdr:pic>
      <xdr:nvPicPr>
        <xdr:cNvPr id="21" name="図 20">
          <a:extLst>
            <a:ext uri="{FF2B5EF4-FFF2-40B4-BE49-F238E27FC236}">
              <a16:creationId xmlns:a16="http://schemas.microsoft.com/office/drawing/2014/main" id="{502A8D81-EEEF-1869-A0CD-C902724578A4}"/>
            </a:ext>
          </a:extLst>
        </xdr:cNvPr>
        <xdr:cNvPicPr>
          <a:picLocks noChangeAspect="1"/>
        </xdr:cNvPicPr>
      </xdr:nvPicPr>
      <xdr:blipFill>
        <a:blip xmlns:r="http://schemas.openxmlformats.org/officeDocument/2006/relationships" r:embed="rId19"/>
        <a:stretch>
          <a:fillRect/>
        </a:stretch>
      </xdr:blipFill>
      <xdr:spPr>
        <a:xfrm>
          <a:off x="14627679" y="151610786"/>
          <a:ext cx="13742857" cy="8190476"/>
        </a:xfrm>
        <a:prstGeom prst="rect">
          <a:avLst/>
        </a:prstGeom>
      </xdr:spPr>
    </xdr:pic>
    <xdr:clientData/>
  </xdr:twoCellAnchor>
  <xdr:twoCellAnchor editAs="oneCell">
    <xdr:from>
      <xdr:col>1</xdr:col>
      <xdr:colOff>0</xdr:colOff>
      <xdr:row>655</xdr:row>
      <xdr:rowOff>0</xdr:rowOff>
    </xdr:from>
    <xdr:to>
      <xdr:col>21</xdr:col>
      <xdr:colOff>145239</xdr:colOff>
      <xdr:row>688</xdr:row>
      <xdr:rowOff>41166</xdr:rowOff>
    </xdr:to>
    <xdr:pic>
      <xdr:nvPicPr>
        <xdr:cNvPr id="22" name="図 21">
          <a:extLst>
            <a:ext uri="{FF2B5EF4-FFF2-40B4-BE49-F238E27FC236}">
              <a16:creationId xmlns:a16="http://schemas.microsoft.com/office/drawing/2014/main" id="{261ED774-3B0A-88D8-4B99-5E8A083AAA74}"/>
            </a:ext>
          </a:extLst>
        </xdr:cNvPr>
        <xdr:cNvPicPr>
          <a:picLocks noChangeAspect="1"/>
        </xdr:cNvPicPr>
      </xdr:nvPicPr>
      <xdr:blipFill>
        <a:blip xmlns:r="http://schemas.openxmlformats.org/officeDocument/2006/relationships" r:embed="rId20"/>
        <a:stretch>
          <a:fillRect/>
        </a:stretch>
      </xdr:blipFill>
      <xdr:spPr>
        <a:xfrm>
          <a:off x="340179" y="160428214"/>
          <a:ext cx="13752381" cy="8123809"/>
        </a:xfrm>
        <a:prstGeom prst="rect">
          <a:avLst/>
        </a:prstGeom>
      </xdr:spPr>
    </xdr:pic>
    <xdr:clientData/>
  </xdr:twoCellAnchor>
  <xdr:twoCellAnchor editAs="oneCell">
    <xdr:from>
      <xdr:col>1</xdr:col>
      <xdr:colOff>0</xdr:colOff>
      <xdr:row>727</xdr:row>
      <xdr:rowOff>0</xdr:rowOff>
    </xdr:from>
    <xdr:to>
      <xdr:col>21</xdr:col>
      <xdr:colOff>145239</xdr:colOff>
      <xdr:row>760</xdr:row>
      <xdr:rowOff>88785</xdr:rowOff>
    </xdr:to>
    <xdr:pic>
      <xdr:nvPicPr>
        <xdr:cNvPr id="25" name="図 24">
          <a:extLst>
            <a:ext uri="{FF2B5EF4-FFF2-40B4-BE49-F238E27FC236}">
              <a16:creationId xmlns:a16="http://schemas.microsoft.com/office/drawing/2014/main" id="{505612F9-D51A-7C00-361E-F2785235C540}"/>
            </a:ext>
          </a:extLst>
        </xdr:cNvPr>
        <xdr:cNvPicPr>
          <a:picLocks noChangeAspect="1"/>
        </xdr:cNvPicPr>
      </xdr:nvPicPr>
      <xdr:blipFill>
        <a:blip xmlns:r="http://schemas.openxmlformats.org/officeDocument/2006/relationships" r:embed="rId21"/>
        <a:stretch>
          <a:fillRect/>
        </a:stretch>
      </xdr:blipFill>
      <xdr:spPr>
        <a:xfrm>
          <a:off x="340179" y="178063071"/>
          <a:ext cx="13752381" cy="8171428"/>
        </a:xfrm>
        <a:prstGeom prst="rect">
          <a:avLst/>
        </a:prstGeom>
      </xdr:spPr>
    </xdr:pic>
    <xdr:clientData/>
  </xdr:twoCellAnchor>
  <xdr:twoCellAnchor editAs="oneCell">
    <xdr:from>
      <xdr:col>1</xdr:col>
      <xdr:colOff>0</xdr:colOff>
      <xdr:row>763</xdr:row>
      <xdr:rowOff>0</xdr:rowOff>
    </xdr:from>
    <xdr:to>
      <xdr:col>21</xdr:col>
      <xdr:colOff>154763</xdr:colOff>
      <xdr:row>796</xdr:row>
      <xdr:rowOff>107833</xdr:rowOff>
    </xdr:to>
    <xdr:pic>
      <xdr:nvPicPr>
        <xdr:cNvPr id="26" name="図 25">
          <a:extLst>
            <a:ext uri="{FF2B5EF4-FFF2-40B4-BE49-F238E27FC236}">
              <a16:creationId xmlns:a16="http://schemas.microsoft.com/office/drawing/2014/main" id="{B7DD3F5D-6536-8FAD-4DEE-597F71A82D85}"/>
            </a:ext>
          </a:extLst>
        </xdr:cNvPr>
        <xdr:cNvPicPr>
          <a:picLocks noChangeAspect="1"/>
        </xdr:cNvPicPr>
      </xdr:nvPicPr>
      <xdr:blipFill>
        <a:blip xmlns:r="http://schemas.openxmlformats.org/officeDocument/2006/relationships" r:embed="rId22"/>
        <a:stretch>
          <a:fillRect/>
        </a:stretch>
      </xdr:blipFill>
      <xdr:spPr>
        <a:xfrm>
          <a:off x="340179" y="186880500"/>
          <a:ext cx="13761905" cy="8190476"/>
        </a:xfrm>
        <a:prstGeom prst="rect">
          <a:avLst/>
        </a:prstGeom>
      </xdr:spPr>
    </xdr:pic>
    <xdr:clientData/>
  </xdr:twoCellAnchor>
  <xdr:twoCellAnchor editAs="oneCell">
    <xdr:from>
      <xdr:col>22</xdr:col>
      <xdr:colOff>0</xdr:colOff>
      <xdr:row>763</xdr:row>
      <xdr:rowOff>0</xdr:rowOff>
    </xdr:from>
    <xdr:to>
      <xdr:col>42</xdr:col>
      <xdr:colOff>192858</xdr:colOff>
      <xdr:row>796</xdr:row>
      <xdr:rowOff>126881</xdr:rowOff>
    </xdr:to>
    <xdr:pic>
      <xdr:nvPicPr>
        <xdr:cNvPr id="27" name="図 26">
          <a:extLst>
            <a:ext uri="{FF2B5EF4-FFF2-40B4-BE49-F238E27FC236}">
              <a16:creationId xmlns:a16="http://schemas.microsoft.com/office/drawing/2014/main" id="{B03E642B-6524-8A36-5B19-9D09F0E7E784}"/>
            </a:ext>
          </a:extLst>
        </xdr:cNvPr>
        <xdr:cNvPicPr>
          <a:picLocks noChangeAspect="1"/>
        </xdr:cNvPicPr>
      </xdr:nvPicPr>
      <xdr:blipFill>
        <a:blip xmlns:r="http://schemas.openxmlformats.org/officeDocument/2006/relationships" r:embed="rId23"/>
        <a:stretch>
          <a:fillRect/>
        </a:stretch>
      </xdr:blipFill>
      <xdr:spPr>
        <a:xfrm>
          <a:off x="14627679" y="186880500"/>
          <a:ext cx="13800000" cy="8209524"/>
        </a:xfrm>
        <a:prstGeom prst="rect">
          <a:avLst/>
        </a:prstGeom>
      </xdr:spPr>
    </xdr:pic>
    <xdr:clientData/>
  </xdr:twoCellAnchor>
  <xdr:twoCellAnchor editAs="oneCell">
    <xdr:from>
      <xdr:col>1</xdr:col>
      <xdr:colOff>0</xdr:colOff>
      <xdr:row>799</xdr:row>
      <xdr:rowOff>0</xdr:rowOff>
    </xdr:from>
    <xdr:to>
      <xdr:col>21</xdr:col>
      <xdr:colOff>164286</xdr:colOff>
      <xdr:row>832</xdr:row>
      <xdr:rowOff>155453</xdr:rowOff>
    </xdr:to>
    <xdr:pic>
      <xdr:nvPicPr>
        <xdr:cNvPr id="28" name="図 27">
          <a:extLst>
            <a:ext uri="{FF2B5EF4-FFF2-40B4-BE49-F238E27FC236}">
              <a16:creationId xmlns:a16="http://schemas.microsoft.com/office/drawing/2014/main" id="{7C47B4D5-7F24-78AB-F3C6-E2D2CB8E52AE}"/>
            </a:ext>
          </a:extLst>
        </xdr:cNvPr>
        <xdr:cNvPicPr>
          <a:picLocks noChangeAspect="1"/>
        </xdr:cNvPicPr>
      </xdr:nvPicPr>
      <xdr:blipFill>
        <a:blip xmlns:r="http://schemas.openxmlformats.org/officeDocument/2006/relationships" r:embed="rId24"/>
        <a:stretch>
          <a:fillRect/>
        </a:stretch>
      </xdr:blipFill>
      <xdr:spPr>
        <a:xfrm>
          <a:off x="340179" y="195697929"/>
          <a:ext cx="13771428" cy="8238095"/>
        </a:xfrm>
        <a:prstGeom prst="rect">
          <a:avLst/>
        </a:prstGeom>
      </xdr:spPr>
    </xdr:pic>
    <xdr:clientData/>
  </xdr:twoCellAnchor>
  <xdr:twoCellAnchor editAs="oneCell">
    <xdr:from>
      <xdr:col>1</xdr:col>
      <xdr:colOff>0</xdr:colOff>
      <xdr:row>836</xdr:row>
      <xdr:rowOff>0</xdr:rowOff>
    </xdr:from>
    <xdr:to>
      <xdr:col>21</xdr:col>
      <xdr:colOff>154763</xdr:colOff>
      <xdr:row>869</xdr:row>
      <xdr:rowOff>107833</xdr:rowOff>
    </xdr:to>
    <xdr:pic>
      <xdr:nvPicPr>
        <xdr:cNvPr id="29" name="図 28">
          <a:extLst>
            <a:ext uri="{FF2B5EF4-FFF2-40B4-BE49-F238E27FC236}">
              <a16:creationId xmlns:a16="http://schemas.microsoft.com/office/drawing/2014/main" id="{12925DB8-FCB7-D466-A939-EB35E15780AA}"/>
            </a:ext>
          </a:extLst>
        </xdr:cNvPr>
        <xdr:cNvPicPr>
          <a:picLocks noChangeAspect="1"/>
        </xdr:cNvPicPr>
      </xdr:nvPicPr>
      <xdr:blipFill>
        <a:blip xmlns:r="http://schemas.openxmlformats.org/officeDocument/2006/relationships" r:embed="rId25"/>
        <a:stretch>
          <a:fillRect/>
        </a:stretch>
      </xdr:blipFill>
      <xdr:spPr>
        <a:xfrm>
          <a:off x="340179" y="204760286"/>
          <a:ext cx="13761905" cy="8190476"/>
        </a:xfrm>
        <a:prstGeom prst="rect">
          <a:avLst/>
        </a:prstGeom>
      </xdr:spPr>
    </xdr:pic>
    <xdr:clientData/>
  </xdr:twoCellAnchor>
  <xdr:twoCellAnchor editAs="oneCell">
    <xdr:from>
      <xdr:col>22</xdr:col>
      <xdr:colOff>0</xdr:colOff>
      <xdr:row>836</xdr:row>
      <xdr:rowOff>0</xdr:rowOff>
    </xdr:from>
    <xdr:to>
      <xdr:col>42</xdr:col>
      <xdr:colOff>164286</xdr:colOff>
      <xdr:row>869</xdr:row>
      <xdr:rowOff>98309</xdr:rowOff>
    </xdr:to>
    <xdr:pic>
      <xdr:nvPicPr>
        <xdr:cNvPr id="30" name="図 29">
          <a:extLst>
            <a:ext uri="{FF2B5EF4-FFF2-40B4-BE49-F238E27FC236}">
              <a16:creationId xmlns:a16="http://schemas.microsoft.com/office/drawing/2014/main" id="{4518526B-B41E-CDAF-FD03-C594021067F8}"/>
            </a:ext>
          </a:extLst>
        </xdr:cNvPr>
        <xdr:cNvPicPr>
          <a:picLocks noChangeAspect="1"/>
        </xdr:cNvPicPr>
      </xdr:nvPicPr>
      <xdr:blipFill>
        <a:blip xmlns:r="http://schemas.openxmlformats.org/officeDocument/2006/relationships" r:embed="rId26"/>
        <a:stretch>
          <a:fillRect/>
        </a:stretch>
      </xdr:blipFill>
      <xdr:spPr>
        <a:xfrm>
          <a:off x="14627679" y="204760286"/>
          <a:ext cx="13771428" cy="8180952"/>
        </a:xfrm>
        <a:prstGeom prst="rect">
          <a:avLst/>
        </a:prstGeom>
      </xdr:spPr>
    </xdr:pic>
    <xdr:clientData/>
  </xdr:twoCellAnchor>
  <xdr:twoCellAnchor editAs="oneCell">
    <xdr:from>
      <xdr:col>1</xdr:col>
      <xdr:colOff>0</xdr:colOff>
      <xdr:row>872</xdr:row>
      <xdr:rowOff>0</xdr:rowOff>
    </xdr:from>
    <xdr:to>
      <xdr:col>21</xdr:col>
      <xdr:colOff>173810</xdr:colOff>
      <xdr:row>905</xdr:row>
      <xdr:rowOff>145928</xdr:rowOff>
    </xdr:to>
    <xdr:pic>
      <xdr:nvPicPr>
        <xdr:cNvPr id="31" name="図 30">
          <a:extLst>
            <a:ext uri="{FF2B5EF4-FFF2-40B4-BE49-F238E27FC236}">
              <a16:creationId xmlns:a16="http://schemas.microsoft.com/office/drawing/2014/main" id="{C003825D-3BF6-CE0C-4C8B-24AD3A771C13}"/>
            </a:ext>
          </a:extLst>
        </xdr:cNvPr>
        <xdr:cNvPicPr>
          <a:picLocks noChangeAspect="1"/>
        </xdr:cNvPicPr>
      </xdr:nvPicPr>
      <xdr:blipFill>
        <a:blip xmlns:r="http://schemas.openxmlformats.org/officeDocument/2006/relationships" r:embed="rId27"/>
        <a:stretch>
          <a:fillRect/>
        </a:stretch>
      </xdr:blipFill>
      <xdr:spPr>
        <a:xfrm>
          <a:off x="340179" y="213577714"/>
          <a:ext cx="13780952" cy="8228571"/>
        </a:xfrm>
        <a:prstGeom prst="rect">
          <a:avLst/>
        </a:prstGeom>
      </xdr:spPr>
    </xdr:pic>
    <xdr:clientData/>
  </xdr:twoCellAnchor>
  <xdr:twoCellAnchor editAs="oneCell">
    <xdr:from>
      <xdr:col>1</xdr:col>
      <xdr:colOff>0</xdr:colOff>
      <xdr:row>909</xdr:row>
      <xdr:rowOff>0</xdr:rowOff>
    </xdr:from>
    <xdr:to>
      <xdr:col>21</xdr:col>
      <xdr:colOff>135715</xdr:colOff>
      <xdr:row>942</xdr:row>
      <xdr:rowOff>60214</xdr:rowOff>
    </xdr:to>
    <xdr:pic>
      <xdr:nvPicPr>
        <xdr:cNvPr id="32" name="図 31">
          <a:extLst>
            <a:ext uri="{FF2B5EF4-FFF2-40B4-BE49-F238E27FC236}">
              <a16:creationId xmlns:a16="http://schemas.microsoft.com/office/drawing/2014/main" id="{CDFF0677-0FBA-E4BE-AC03-0A6A653407F8}"/>
            </a:ext>
          </a:extLst>
        </xdr:cNvPr>
        <xdr:cNvPicPr>
          <a:picLocks noChangeAspect="1"/>
        </xdr:cNvPicPr>
      </xdr:nvPicPr>
      <xdr:blipFill>
        <a:blip xmlns:r="http://schemas.openxmlformats.org/officeDocument/2006/relationships" r:embed="rId28"/>
        <a:stretch>
          <a:fillRect/>
        </a:stretch>
      </xdr:blipFill>
      <xdr:spPr>
        <a:xfrm>
          <a:off x="340179" y="222640071"/>
          <a:ext cx="13742857" cy="8142857"/>
        </a:xfrm>
        <a:prstGeom prst="rect">
          <a:avLst/>
        </a:prstGeom>
      </xdr:spPr>
    </xdr:pic>
    <xdr:clientData/>
  </xdr:twoCellAnchor>
  <xdr:twoCellAnchor editAs="oneCell">
    <xdr:from>
      <xdr:col>1</xdr:col>
      <xdr:colOff>0</xdr:colOff>
      <xdr:row>945</xdr:row>
      <xdr:rowOff>0</xdr:rowOff>
    </xdr:from>
    <xdr:to>
      <xdr:col>21</xdr:col>
      <xdr:colOff>116667</xdr:colOff>
      <xdr:row>978</xdr:row>
      <xdr:rowOff>88785</xdr:rowOff>
    </xdr:to>
    <xdr:pic>
      <xdr:nvPicPr>
        <xdr:cNvPr id="33" name="図 32">
          <a:extLst>
            <a:ext uri="{FF2B5EF4-FFF2-40B4-BE49-F238E27FC236}">
              <a16:creationId xmlns:a16="http://schemas.microsoft.com/office/drawing/2014/main" id="{C633DC81-C225-71C1-B00A-4EAA80BD7349}"/>
            </a:ext>
          </a:extLst>
        </xdr:cNvPr>
        <xdr:cNvPicPr>
          <a:picLocks noChangeAspect="1"/>
        </xdr:cNvPicPr>
      </xdr:nvPicPr>
      <xdr:blipFill>
        <a:blip xmlns:r="http://schemas.openxmlformats.org/officeDocument/2006/relationships" r:embed="rId29"/>
        <a:stretch>
          <a:fillRect/>
        </a:stretch>
      </xdr:blipFill>
      <xdr:spPr>
        <a:xfrm>
          <a:off x="340179" y="231457500"/>
          <a:ext cx="13723809" cy="8171428"/>
        </a:xfrm>
        <a:prstGeom prst="rect">
          <a:avLst/>
        </a:prstGeom>
      </xdr:spPr>
    </xdr:pic>
    <xdr:clientData/>
  </xdr:twoCellAnchor>
  <xdr:twoCellAnchor editAs="oneCell">
    <xdr:from>
      <xdr:col>1</xdr:col>
      <xdr:colOff>0</xdr:colOff>
      <xdr:row>981</xdr:row>
      <xdr:rowOff>0</xdr:rowOff>
    </xdr:from>
    <xdr:to>
      <xdr:col>21</xdr:col>
      <xdr:colOff>135715</xdr:colOff>
      <xdr:row>1014</xdr:row>
      <xdr:rowOff>117358</xdr:rowOff>
    </xdr:to>
    <xdr:pic>
      <xdr:nvPicPr>
        <xdr:cNvPr id="34" name="図 33">
          <a:extLst>
            <a:ext uri="{FF2B5EF4-FFF2-40B4-BE49-F238E27FC236}">
              <a16:creationId xmlns:a16="http://schemas.microsoft.com/office/drawing/2014/main" id="{9EE386ED-9166-C453-41D0-668406D05C5E}"/>
            </a:ext>
          </a:extLst>
        </xdr:cNvPr>
        <xdr:cNvPicPr>
          <a:picLocks noChangeAspect="1"/>
        </xdr:cNvPicPr>
      </xdr:nvPicPr>
      <xdr:blipFill>
        <a:blip xmlns:r="http://schemas.openxmlformats.org/officeDocument/2006/relationships" r:embed="rId30"/>
        <a:stretch>
          <a:fillRect/>
        </a:stretch>
      </xdr:blipFill>
      <xdr:spPr>
        <a:xfrm>
          <a:off x="340179" y="240274929"/>
          <a:ext cx="13742857" cy="8200000"/>
        </a:xfrm>
        <a:prstGeom prst="rect">
          <a:avLst/>
        </a:prstGeom>
      </xdr:spPr>
    </xdr:pic>
    <xdr:clientData/>
  </xdr:twoCellAnchor>
  <xdr:twoCellAnchor editAs="oneCell">
    <xdr:from>
      <xdr:col>22</xdr:col>
      <xdr:colOff>0</xdr:colOff>
      <xdr:row>981</xdr:row>
      <xdr:rowOff>0</xdr:rowOff>
    </xdr:from>
    <xdr:to>
      <xdr:col>42</xdr:col>
      <xdr:colOff>164286</xdr:colOff>
      <xdr:row>1014</xdr:row>
      <xdr:rowOff>184025</xdr:rowOff>
    </xdr:to>
    <xdr:pic>
      <xdr:nvPicPr>
        <xdr:cNvPr id="35" name="図 34">
          <a:extLst>
            <a:ext uri="{FF2B5EF4-FFF2-40B4-BE49-F238E27FC236}">
              <a16:creationId xmlns:a16="http://schemas.microsoft.com/office/drawing/2014/main" id="{D9793417-99F3-6C74-8D30-C4276DB9C244}"/>
            </a:ext>
          </a:extLst>
        </xdr:cNvPr>
        <xdr:cNvPicPr>
          <a:picLocks noChangeAspect="1"/>
        </xdr:cNvPicPr>
      </xdr:nvPicPr>
      <xdr:blipFill>
        <a:blip xmlns:r="http://schemas.openxmlformats.org/officeDocument/2006/relationships" r:embed="rId31"/>
        <a:stretch>
          <a:fillRect/>
        </a:stretch>
      </xdr:blipFill>
      <xdr:spPr>
        <a:xfrm>
          <a:off x="14627679" y="240274929"/>
          <a:ext cx="13771428" cy="8266667"/>
        </a:xfrm>
        <a:prstGeom prst="rect">
          <a:avLst/>
        </a:prstGeom>
      </xdr:spPr>
    </xdr:pic>
    <xdr:clientData/>
  </xdr:twoCellAnchor>
  <xdr:twoCellAnchor editAs="oneCell">
    <xdr:from>
      <xdr:col>1</xdr:col>
      <xdr:colOff>0</xdr:colOff>
      <xdr:row>1017</xdr:row>
      <xdr:rowOff>0</xdr:rowOff>
    </xdr:from>
    <xdr:to>
      <xdr:col>21</xdr:col>
      <xdr:colOff>135715</xdr:colOff>
      <xdr:row>1049</xdr:row>
      <xdr:rowOff>124191</xdr:rowOff>
    </xdr:to>
    <xdr:pic>
      <xdr:nvPicPr>
        <xdr:cNvPr id="36" name="図 35">
          <a:extLst>
            <a:ext uri="{FF2B5EF4-FFF2-40B4-BE49-F238E27FC236}">
              <a16:creationId xmlns:a16="http://schemas.microsoft.com/office/drawing/2014/main" id="{58C2993D-AC58-08A1-9EF7-57A6E0326C16}"/>
            </a:ext>
          </a:extLst>
        </xdr:cNvPr>
        <xdr:cNvPicPr>
          <a:picLocks noChangeAspect="1"/>
        </xdr:cNvPicPr>
      </xdr:nvPicPr>
      <xdr:blipFill>
        <a:blip xmlns:r="http://schemas.openxmlformats.org/officeDocument/2006/relationships" r:embed="rId32"/>
        <a:stretch>
          <a:fillRect/>
        </a:stretch>
      </xdr:blipFill>
      <xdr:spPr>
        <a:xfrm>
          <a:off x="340179" y="249092357"/>
          <a:ext cx="13742857" cy="7961905"/>
        </a:xfrm>
        <a:prstGeom prst="rect">
          <a:avLst/>
        </a:prstGeom>
      </xdr:spPr>
    </xdr:pic>
    <xdr:clientData/>
  </xdr:twoCellAnchor>
  <xdr:twoCellAnchor editAs="oneCell">
    <xdr:from>
      <xdr:col>1</xdr:col>
      <xdr:colOff>0</xdr:colOff>
      <xdr:row>1052</xdr:row>
      <xdr:rowOff>0</xdr:rowOff>
    </xdr:from>
    <xdr:to>
      <xdr:col>21</xdr:col>
      <xdr:colOff>145239</xdr:colOff>
      <xdr:row>1084</xdr:row>
      <xdr:rowOff>105143</xdr:rowOff>
    </xdr:to>
    <xdr:pic>
      <xdr:nvPicPr>
        <xdr:cNvPr id="37" name="図 36">
          <a:extLst>
            <a:ext uri="{FF2B5EF4-FFF2-40B4-BE49-F238E27FC236}">
              <a16:creationId xmlns:a16="http://schemas.microsoft.com/office/drawing/2014/main" id="{813FFA75-1687-12FE-CDD1-4BF4A194E1DB}"/>
            </a:ext>
          </a:extLst>
        </xdr:cNvPr>
        <xdr:cNvPicPr>
          <a:picLocks noChangeAspect="1"/>
        </xdr:cNvPicPr>
      </xdr:nvPicPr>
      <xdr:blipFill>
        <a:blip xmlns:r="http://schemas.openxmlformats.org/officeDocument/2006/relationships" r:embed="rId33"/>
        <a:stretch>
          <a:fillRect/>
        </a:stretch>
      </xdr:blipFill>
      <xdr:spPr>
        <a:xfrm>
          <a:off x="340179" y="257664857"/>
          <a:ext cx="13752381" cy="7942857"/>
        </a:xfrm>
        <a:prstGeom prst="rect">
          <a:avLst/>
        </a:prstGeom>
      </xdr:spPr>
    </xdr:pic>
    <xdr:clientData/>
  </xdr:twoCellAnchor>
  <xdr:twoCellAnchor editAs="oneCell">
    <xdr:from>
      <xdr:col>1</xdr:col>
      <xdr:colOff>0</xdr:colOff>
      <xdr:row>1087</xdr:row>
      <xdr:rowOff>0</xdr:rowOff>
    </xdr:from>
    <xdr:to>
      <xdr:col>21</xdr:col>
      <xdr:colOff>145239</xdr:colOff>
      <xdr:row>1119</xdr:row>
      <xdr:rowOff>67048</xdr:rowOff>
    </xdr:to>
    <xdr:pic>
      <xdr:nvPicPr>
        <xdr:cNvPr id="38" name="図 37">
          <a:extLst>
            <a:ext uri="{FF2B5EF4-FFF2-40B4-BE49-F238E27FC236}">
              <a16:creationId xmlns:a16="http://schemas.microsoft.com/office/drawing/2014/main" id="{3D3D6457-794A-3377-C357-2EB1B3521A95}"/>
            </a:ext>
          </a:extLst>
        </xdr:cNvPr>
        <xdr:cNvPicPr>
          <a:picLocks noChangeAspect="1"/>
        </xdr:cNvPicPr>
      </xdr:nvPicPr>
      <xdr:blipFill>
        <a:blip xmlns:r="http://schemas.openxmlformats.org/officeDocument/2006/relationships" r:embed="rId34"/>
        <a:stretch>
          <a:fillRect/>
        </a:stretch>
      </xdr:blipFill>
      <xdr:spPr>
        <a:xfrm>
          <a:off x="340179" y="266237357"/>
          <a:ext cx="13752381" cy="7904762"/>
        </a:xfrm>
        <a:prstGeom prst="rect">
          <a:avLst/>
        </a:prstGeom>
      </xdr:spPr>
    </xdr:pic>
    <xdr:clientData/>
  </xdr:twoCellAnchor>
  <xdr:twoCellAnchor editAs="oneCell">
    <xdr:from>
      <xdr:col>1</xdr:col>
      <xdr:colOff>0</xdr:colOff>
      <xdr:row>1122</xdr:row>
      <xdr:rowOff>0</xdr:rowOff>
    </xdr:from>
    <xdr:to>
      <xdr:col>21</xdr:col>
      <xdr:colOff>145239</xdr:colOff>
      <xdr:row>1155</xdr:row>
      <xdr:rowOff>98309</xdr:rowOff>
    </xdr:to>
    <xdr:pic>
      <xdr:nvPicPr>
        <xdr:cNvPr id="12" name="図 11">
          <a:extLst>
            <a:ext uri="{FF2B5EF4-FFF2-40B4-BE49-F238E27FC236}">
              <a16:creationId xmlns:a16="http://schemas.microsoft.com/office/drawing/2014/main" id="{5D752471-8458-51F3-C8E4-2AD74773A080}"/>
            </a:ext>
          </a:extLst>
        </xdr:cNvPr>
        <xdr:cNvPicPr>
          <a:picLocks noChangeAspect="1"/>
        </xdr:cNvPicPr>
      </xdr:nvPicPr>
      <xdr:blipFill>
        <a:blip xmlns:r="http://schemas.openxmlformats.org/officeDocument/2006/relationships" r:embed="rId35"/>
        <a:stretch>
          <a:fillRect/>
        </a:stretch>
      </xdr:blipFill>
      <xdr:spPr>
        <a:xfrm>
          <a:off x="340179" y="274809857"/>
          <a:ext cx="13752381" cy="8180952"/>
        </a:xfrm>
        <a:prstGeom prst="rect">
          <a:avLst/>
        </a:prstGeom>
      </xdr:spPr>
    </xdr:pic>
    <xdr:clientData/>
  </xdr:twoCellAnchor>
  <xdr:twoCellAnchor editAs="oneCell">
    <xdr:from>
      <xdr:col>1</xdr:col>
      <xdr:colOff>0</xdr:colOff>
      <xdr:row>1158</xdr:row>
      <xdr:rowOff>0</xdr:rowOff>
    </xdr:from>
    <xdr:to>
      <xdr:col>21</xdr:col>
      <xdr:colOff>126191</xdr:colOff>
      <xdr:row>1191</xdr:row>
      <xdr:rowOff>79262</xdr:rowOff>
    </xdr:to>
    <xdr:pic>
      <xdr:nvPicPr>
        <xdr:cNvPr id="39" name="図 38">
          <a:extLst>
            <a:ext uri="{FF2B5EF4-FFF2-40B4-BE49-F238E27FC236}">
              <a16:creationId xmlns:a16="http://schemas.microsoft.com/office/drawing/2014/main" id="{7A3F1893-3CBB-F41C-0792-807419CAFA22}"/>
            </a:ext>
          </a:extLst>
        </xdr:cNvPr>
        <xdr:cNvPicPr>
          <a:picLocks noChangeAspect="1"/>
        </xdr:cNvPicPr>
      </xdr:nvPicPr>
      <xdr:blipFill>
        <a:blip xmlns:r="http://schemas.openxmlformats.org/officeDocument/2006/relationships" r:embed="rId36"/>
        <a:stretch>
          <a:fillRect/>
        </a:stretch>
      </xdr:blipFill>
      <xdr:spPr>
        <a:xfrm>
          <a:off x="340179" y="283627286"/>
          <a:ext cx="13733333" cy="8161905"/>
        </a:xfrm>
        <a:prstGeom prst="rect">
          <a:avLst/>
        </a:prstGeom>
      </xdr:spPr>
    </xdr:pic>
    <xdr:clientData/>
  </xdr:twoCellAnchor>
  <xdr:twoCellAnchor editAs="oneCell">
    <xdr:from>
      <xdr:col>22</xdr:col>
      <xdr:colOff>0</xdr:colOff>
      <xdr:row>1158</xdr:row>
      <xdr:rowOff>0</xdr:rowOff>
    </xdr:from>
    <xdr:to>
      <xdr:col>42</xdr:col>
      <xdr:colOff>116667</xdr:colOff>
      <xdr:row>1191</xdr:row>
      <xdr:rowOff>79262</xdr:rowOff>
    </xdr:to>
    <xdr:pic>
      <xdr:nvPicPr>
        <xdr:cNvPr id="40" name="図 39">
          <a:extLst>
            <a:ext uri="{FF2B5EF4-FFF2-40B4-BE49-F238E27FC236}">
              <a16:creationId xmlns:a16="http://schemas.microsoft.com/office/drawing/2014/main" id="{B07E6994-590A-482C-0E92-3BC4C0A8AC5C}"/>
            </a:ext>
          </a:extLst>
        </xdr:cNvPr>
        <xdr:cNvPicPr>
          <a:picLocks noChangeAspect="1"/>
        </xdr:cNvPicPr>
      </xdr:nvPicPr>
      <xdr:blipFill>
        <a:blip xmlns:r="http://schemas.openxmlformats.org/officeDocument/2006/relationships" r:embed="rId37"/>
        <a:stretch>
          <a:fillRect/>
        </a:stretch>
      </xdr:blipFill>
      <xdr:spPr>
        <a:xfrm>
          <a:off x="14627679" y="283627286"/>
          <a:ext cx="13723809" cy="8161905"/>
        </a:xfrm>
        <a:prstGeom prst="rect">
          <a:avLst/>
        </a:prstGeom>
      </xdr:spPr>
    </xdr:pic>
    <xdr:clientData/>
  </xdr:twoCellAnchor>
  <xdr:twoCellAnchor editAs="oneCell">
    <xdr:from>
      <xdr:col>1</xdr:col>
      <xdr:colOff>0</xdr:colOff>
      <xdr:row>1194</xdr:row>
      <xdr:rowOff>0</xdr:rowOff>
    </xdr:from>
    <xdr:to>
      <xdr:col>21</xdr:col>
      <xdr:colOff>126191</xdr:colOff>
      <xdr:row>1227</xdr:row>
      <xdr:rowOff>126881</xdr:rowOff>
    </xdr:to>
    <xdr:pic>
      <xdr:nvPicPr>
        <xdr:cNvPr id="41" name="図 40">
          <a:extLst>
            <a:ext uri="{FF2B5EF4-FFF2-40B4-BE49-F238E27FC236}">
              <a16:creationId xmlns:a16="http://schemas.microsoft.com/office/drawing/2014/main" id="{B0619D1D-5DB6-4407-3B86-C44C7F87C08C}"/>
            </a:ext>
          </a:extLst>
        </xdr:cNvPr>
        <xdr:cNvPicPr>
          <a:picLocks noChangeAspect="1"/>
        </xdr:cNvPicPr>
      </xdr:nvPicPr>
      <xdr:blipFill>
        <a:blip xmlns:r="http://schemas.openxmlformats.org/officeDocument/2006/relationships" r:embed="rId38"/>
        <a:stretch>
          <a:fillRect/>
        </a:stretch>
      </xdr:blipFill>
      <xdr:spPr>
        <a:xfrm>
          <a:off x="340179" y="292444714"/>
          <a:ext cx="13733333" cy="8209524"/>
        </a:xfrm>
        <a:prstGeom prst="rect">
          <a:avLst/>
        </a:prstGeom>
      </xdr:spPr>
    </xdr:pic>
    <xdr:clientData/>
  </xdr:twoCellAnchor>
  <xdr:twoCellAnchor editAs="oneCell">
    <xdr:from>
      <xdr:col>1</xdr:col>
      <xdr:colOff>0</xdr:colOff>
      <xdr:row>1231</xdr:row>
      <xdr:rowOff>0</xdr:rowOff>
    </xdr:from>
    <xdr:to>
      <xdr:col>21</xdr:col>
      <xdr:colOff>183334</xdr:colOff>
      <xdr:row>1264</xdr:row>
      <xdr:rowOff>145928</xdr:rowOff>
    </xdr:to>
    <xdr:pic>
      <xdr:nvPicPr>
        <xdr:cNvPr id="42" name="図 41">
          <a:extLst>
            <a:ext uri="{FF2B5EF4-FFF2-40B4-BE49-F238E27FC236}">
              <a16:creationId xmlns:a16="http://schemas.microsoft.com/office/drawing/2014/main" id="{CB0D62B8-9F58-E1D8-8CDB-B7A410CFEC72}"/>
            </a:ext>
          </a:extLst>
        </xdr:cNvPr>
        <xdr:cNvPicPr>
          <a:picLocks noChangeAspect="1"/>
        </xdr:cNvPicPr>
      </xdr:nvPicPr>
      <xdr:blipFill>
        <a:blip xmlns:r="http://schemas.openxmlformats.org/officeDocument/2006/relationships" r:embed="rId39"/>
        <a:stretch>
          <a:fillRect/>
        </a:stretch>
      </xdr:blipFill>
      <xdr:spPr>
        <a:xfrm>
          <a:off x="340179" y="301507071"/>
          <a:ext cx="13790476" cy="8228571"/>
        </a:xfrm>
        <a:prstGeom prst="rect">
          <a:avLst/>
        </a:prstGeom>
      </xdr:spPr>
    </xdr:pic>
    <xdr:clientData/>
  </xdr:twoCellAnchor>
  <xdr:twoCellAnchor editAs="oneCell">
    <xdr:from>
      <xdr:col>1</xdr:col>
      <xdr:colOff>0</xdr:colOff>
      <xdr:row>1268</xdr:row>
      <xdr:rowOff>0</xdr:rowOff>
    </xdr:from>
    <xdr:to>
      <xdr:col>21</xdr:col>
      <xdr:colOff>126191</xdr:colOff>
      <xdr:row>1301</xdr:row>
      <xdr:rowOff>50691</xdr:rowOff>
    </xdr:to>
    <xdr:pic>
      <xdr:nvPicPr>
        <xdr:cNvPr id="43" name="図 42">
          <a:extLst>
            <a:ext uri="{FF2B5EF4-FFF2-40B4-BE49-F238E27FC236}">
              <a16:creationId xmlns:a16="http://schemas.microsoft.com/office/drawing/2014/main" id="{70CF7885-1B84-8924-C570-CAEA70BDF7FF}"/>
            </a:ext>
          </a:extLst>
        </xdr:cNvPr>
        <xdr:cNvPicPr>
          <a:picLocks noChangeAspect="1"/>
        </xdr:cNvPicPr>
      </xdr:nvPicPr>
      <xdr:blipFill>
        <a:blip xmlns:r="http://schemas.openxmlformats.org/officeDocument/2006/relationships" r:embed="rId40"/>
        <a:stretch>
          <a:fillRect/>
        </a:stretch>
      </xdr:blipFill>
      <xdr:spPr>
        <a:xfrm>
          <a:off x="340179" y="310569429"/>
          <a:ext cx="13733333" cy="8133333"/>
        </a:xfrm>
        <a:prstGeom prst="rect">
          <a:avLst/>
        </a:prstGeom>
      </xdr:spPr>
    </xdr:pic>
    <xdr:clientData/>
  </xdr:twoCellAnchor>
  <xdr:twoCellAnchor editAs="oneCell">
    <xdr:from>
      <xdr:col>22</xdr:col>
      <xdr:colOff>0</xdr:colOff>
      <xdr:row>1268</xdr:row>
      <xdr:rowOff>0</xdr:rowOff>
    </xdr:from>
    <xdr:to>
      <xdr:col>42</xdr:col>
      <xdr:colOff>145239</xdr:colOff>
      <xdr:row>1301</xdr:row>
      <xdr:rowOff>69739</xdr:rowOff>
    </xdr:to>
    <xdr:pic>
      <xdr:nvPicPr>
        <xdr:cNvPr id="44" name="図 43">
          <a:extLst>
            <a:ext uri="{FF2B5EF4-FFF2-40B4-BE49-F238E27FC236}">
              <a16:creationId xmlns:a16="http://schemas.microsoft.com/office/drawing/2014/main" id="{07701ACA-1360-1E49-1A10-04B0783BAEA9}"/>
            </a:ext>
          </a:extLst>
        </xdr:cNvPr>
        <xdr:cNvPicPr>
          <a:picLocks noChangeAspect="1"/>
        </xdr:cNvPicPr>
      </xdr:nvPicPr>
      <xdr:blipFill>
        <a:blip xmlns:r="http://schemas.openxmlformats.org/officeDocument/2006/relationships" r:embed="rId41"/>
        <a:stretch>
          <a:fillRect/>
        </a:stretch>
      </xdr:blipFill>
      <xdr:spPr>
        <a:xfrm>
          <a:off x="14627679" y="310569429"/>
          <a:ext cx="13752381" cy="8152381"/>
        </a:xfrm>
        <a:prstGeom prst="rect">
          <a:avLst/>
        </a:prstGeom>
      </xdr:spPr>
    </xdr:pic>
    <xdr:clientData/>
  </xdr:twoCellAnchor>
  <xdr:twoCellAnchor editAs="oneCell">
    <xdr:from>
      <xdr:col>22</xdr:col>
      <xdr:colOff>0</xdr:colOff>
      <xdr:row>1304</xdr:row>
      <xdr:rowOff>0</xdr:rowOff>
    </xdr:from>
    <xdr:to>
      <xdr:col>42</xdr:col>
      <xdr:colOff>154763</xdr:colOff>
      <xdr:row>1337</xdr:row>
      <xdr:rowOff>98309</xdr:rowOff>
    </xdr:to>
    <xdr:pic>
      <xdr:nvPicPr>
        <xdr:cNvPr id="46" name="図 45">
          <a:extLst>
            <a:ext uri="{FF2B5EF4-FFF2-40B4-BE49-F238E27FC236}">
              <a16:creationId xmlns:a16="http://schemas.microsoft.com/office/drawing/2014/main" id="{C1F38059-A645-531A-04A3-B327D0CE4372}"/>
            </a:ext>
          </a:extLst>
        </xdr:cNvPr>
        <xdr:cNvPicPr>
          <a:picLocks noChangeAspect="1"/>
        </xdr:cNvPicPr>
      </xdr:nvPicPr>
      <xdr:blipFill>
        <a:blip xmlns:r="http://schemas.openxmlformats.org/officeDocument/2006/relationships" r:embed="rId42"/>
        <a:stretch>
          <a:fillRect/>
        </a:stretch>
      </xdr:blipFill>
      <xdr:spPr>
        <a:xfrm>
          <a:off x="14627679" y="319386857"/>
          <a:ext cx="13761905" cy="8180952"/>
        </a:xfrm>
        <a:prstGeom prst="rect">
          <a:avLst/>
        </a:prstGeom>
      </xdr:spPr>
    </xdr:pic>
    <xdr:clientData/>
  </xdr:twoCellAnchor>
  <xdr:twoCellAnchor editAs="oneCell">
    <xdr:from>
      <xdr:col>1</xdr:col>
      <xdr:colOff>0</xdr:colOff>
      <xdr:row>1304</xdr:row>
      <xdr:rowOff>0</xdr:rowOff>
    </xdr:from>
    <xdr:to>
      <xdr:col>21</xdr:col>
      <xdr:colOff>145239</xdr:colOff>
      <xdr:row>1337</xdr:row>
      <xdr:rowOff>126881</xdr:rowOff>
    </xdr:to>
    <xdr:pic>
      <xdr:nvPicPr>
        <xdr:cNvPr id="47" name="図 46">
          <a:extLst>
            <a:ext uri="{FF2B5EF4-FFF2-40B4-BE49-F238E27FC236}">
              <a16:creationId xmlns:a16="http://schemas.microsoft.com/office/drawing/2014/main" id="{1796CBA4-3A8B-C591-3412-5042811D8538}"/>
            </a:ext>
          </a:extLst>
        </xdr:cNvPr>
        <xdr:cNvPicPr>
          <a:picLocks noChangeAspect="1"/>
        </xdr:cNvPicPr>
      </xdr:nvPicPr>
      <xdr:blipFill>
        <a:blip xmlns:r="http://schemas.openxmlformats.org/officeDocument/2006/relationships" r:embed="rId43"/>
        <a:stretch>
          <a:fillRect/>
        </a:stretch>
      </xdr:blipFill>
      <xdr:spPr>
        <a:xfrm>
          <a:off x="340179" y="319386857"/>
          <a:ext cx="13752381" cy="8209524"/>
        </a:xfrm>
        <a:prstGeom prst="rect">
          <a:avLst/>
        </a:prstGeom>
      </xdr:spPr>
    </xdr:pic>
    <xdr:clientData/>
  </xdr:twoCellAnchor>
  <xdr:twoCellAnchor editAs="oneCell">
    <xdr:from>
      <xdr:col>1</xdr:col>
      <xdr:colOff>0</xdr:colOff>
      <xdr:row>1341</xdr:row>
      <xdr:rowOff>0</xdr:rowOff>
    </xdr:from>
    <xdr:to>
      <xdr:col>21</xdr:col>
      <xdr:colOff>107144</xdr:colOff>
      <xdr:row>1374</xdr:row>
      <xdr:rowOff>12595</xdr:rowOff>
    </xdr:to>
    <xdr:pic>
      <xdr:nvPicPr>
        <xdr:cNvPr id="48" name="図 47">
          <a:extLst>
            <a:ext uri="{FF2B5EF4-FFF2-40B4-BE49-F238E27FC236}">
              <a16:creationId xmlns:a16="http://schemas.microsoft.com/office/drawing/2014/main" id="{5A048B5F-28CF-74E9-3F06-5C56BE586883}"/>
            </a:ext>
          </a:extLst>
        </xdr:cNvPr>
        <xdr:cNvPicPr>
          <a:picLocks noChangeAspect="1"/>
        </xdr:cNvPicPr>
      </xdr:nvPicPr>
      <xdr:blipFill>
        <a:blip xmlns:r="http://schemas.openxmlformats.org/officeDocument/2006/relationships" r:embed="rId44"/>
        <a:stretch>
          <a:fillRect/>
        </a:stretch>
      </xdr:blipFill>
      <xdr:spPr>
        <a:xfrm>
          <a:off x="340179" y="328449214"/>
          <a:ext cx="13714286" cy="8095238"/>
        </a:xfrm>
        <a:prstGeom prst="rect">
          <a:avLst/>
        </a:prstGeom>
      </xdr:spPr>
    </xdr:pic>
    <xdr:clientData/>
  </xdr:twoCellAnchor>
  <xdr:twoCellAnchor editAs="oneCell">
    <xdr:from>
      <xdr:col>1</xdr:col>
      <xdr:colOff>0</xdr:colOff>
      <xdr:row>691</xdr:row>
      <xdr:rowOff>0</xdr:rowOff>
    </xdr:from>
    <xdr:to>
      <xdr:col>21</xdr:col>
      <xdr:colOff>112571</xdr:colOff>
      <xdr:row>725</xdr:row>
      <xdr:rowOff>122798</xdr:rowOff>
    </xdr:to>
    <xdr:pic>
      <xdr:nvPicPr>
        <xdr:cNvPr id="45" name="図 44">
          <a:extLst>
            <a:ext uri="{FF2B5EF4-FFF2-40B4-BE49-F238E27FC236}">
              <a16:creationId xmlns:a16="http://schemas.microsoft.com/office/drawing/2014/main" id="{20EC293B-0868-2DFE-1548-A10A6FFE6C8D}"/>
            </a:ext>
          </a:extLst>
        </xdr:cNvPr>
        <xdr:cNvPicPr>
          <a:picLocks noChangeAspect="1"/>
        </xdr:cNvPicPr>
      </xdr:nvPicPr>
      <xdr:blipFill>
        <a:blip xmlns:r="http://schemas.openxmlformats.org/officeDocument/2006/relationships" r:embed="rId45"/>
        <a:stretch>
          <a:fillRect/>
        </a:stretch>
      </xdr:blipFill>
      <xdr:spPr>
        <a:xfrm>
          <a:off x="333375" y="164544375"/>
          <a:ext cx="13828571" cy="8219048"/>
        </a:xfrm>
        <a:prstGeom prst="rect">
          <a:avLst/>
        </a:prstGeom>
      </xdr:spPr>
    </xdr:pic>
    <xdr:clientData/>
  </xdr:twoCellAnchor>
  <xdr:twoCellAnchor editAs="oneCell">
    <xdr:from>
      <xdr:col>22</xdr:col>
      <xdr:colOff>0</xdr:colOff>
      <xdr:row>691</xdr:row>
      <xdr:rowOff>0</xdr:rowOff>
    </xdr:from>
    <xdr:to>
      <xdr:col>42</xdr:col>
      <xdr:colOff>26857</xdr:colOff>
      <xdr:row>725</xdr:row>
      <xdr:rowOff>84702</xdr:rowOff>
    </xdr:to>
    <xdr:pic>
      <xdr:nvPicPr>
        <xdr:cNvPr id="49" name="図 48">
          <a:extLst>
            <a:ext uri="{FF2B5EF4-FFF2-40B4-BE49-F238E27FC236}">
              <a16:creationId xmlns:a16="http://schemas.microsoft.com/office/drawing/2014/main" id="{972A851F-3868-AFF9-6D58-351FE5E3E8C1}"/>
            </a:ext>
          </a:extLst>
        </xdr:cNvPr>
        <xdr:cNvPicPr>
          <a:picLocks noChangeAspect="1"/>
        </xdr:cNvPicPr>
      </xdr:nvPicPr>
      <xdr:blipFill>
        <a:blip xmlns:r="http://schemas.openxmlformats.org/officeDocument/2006/relationships" r:embed="rId46"/>
        <a:stretch>
          <a:fillRect/>
        </a:stretch>
      </xdr:blipFill>
      <xdr:spPr>
        <a:xfrm>
          <a:off x="14735175" y="164544375"/>
          <a:ext cx="13742857" cy="818095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75"/>
  <sheetViews>
    <sheetView tabSelected="1" zoomScaleNormal="100" workbookViewId="0">
      <pane xSplit="1" ySplit="18" topLeftCell="B51" activePane="bottomRight" state="frozen"/>
      <selection pane="topRight" activeCell="B1" sqref="B1"/>
      <selection pane="bottomLeft" activeCell="A9" sqref="A9"/>
      <selection pane="bottomRight" activeCell="I8" sqref="I8"/>
    </sheetView>
  </sheetViews>
  <sheetFormatPr defaultRowHeight="18.75" x14ac:dyDescent="0.4"/>
  <cols>
    <col min="1" max="1" width="8.5" customWidth="1"/>
    <col min="2" max="2" width="12" customWidth="1"/>
    <col min="3" max="3" width="12" style="68" customWidth="1"/>
    <col min="4" max="4" width="10.5" customWidth="1"/>
    <col min="5" max="6" width="8.25" customWidth="1"/>
    <col min="7" max="7" width="8.25" style="16" customWidth="1"/>
    <col min="8" max="8" width="9.875" customWidth="1"/>
    <col min="10" max="10" width="12" style="87" customWidth="1"/>
    <col min="11" max="12" width="7.75" customWidth="1"/>
    <col min="13" max="13" width="9.25" customWidth="1"/>
    <col min="14" max="15" width="7.75" customWidth="1"/>
    <col min="16" max="16" width="10.875" style="16" customWidth="1"/>
  </cols>
  <sheetData>
    <row r="1" spans="1:16" x14ac:dyDescent="0.4">
      <c r="A1" s="1" t="s">
        <v>6</v>
      </c>
      <c r="D1" t="s">
        <v>49</v>
      </c>
    </row>
    <row r="2" spans="1:16" x14ac:dyDescent="0.4">
      <c r="A2" s="1" t="s">
        <v>7</v>
      </c>
      <c r="D2" t="s">
        <v>48</v>
      </c>
    </row>
    <row r="3" spans="1:16" x14ac:dyDescent="0.4">
      <c r="A3" s="1" t="s">
        <v>9</v>
      </c>
      <c r="D3" s="22">
        <v>100000</v>
      </c>
    </row>
    <row r="4" spans="1:16" x14ac:dyDescent="0.4">
      <c r="A4" s="1" t="s">
        <v>10</v>
      </c>
      <c r="D4" s="22" t="s">
        <v>52</v>
      </c>
    </row>
    <row r="5" spans="1:16" x14ac:dyDescent="0.4">
      <c r="A5" s="1"/>
      <c r="D5" s="64" t="s">
        <v>31</v>
      </c>
      <c r="E5" t="s">
        <v>34</v>
      </c>
    </row>
    <row r="6" spans="1:16" x14ac:dyDescent="0.4">
      <c r="A6" s="1"/>
      <c r="D6" s="64" t="s">
        <v>31</v>
      </c>
      <c r="E6" t="s">
        <v>32</v>
      </c>
    </row>
    <row r="7" spans="1:16" x14ac:dyDescent="0.4">
      <c r="A7" s="1"/>
      <c r="D7" s="64" t="s">
        <v>31</v>
      </c>
      <c r="E7" t="s">
        <v>35</v>
      </c>
    </row>
    <row r="8" spans="1:16" x14ac:dyDescent="0.4">
      <c r="A8" s="1"/>
      <c r="D8" s="64" t="s">
        <v>31</v>
      </c>
      <c r="E8" t="s">
        <v>36</v>
      </c>
    </row>
    <row r="9" spans="1:16" x14ac:dyDescent="0.4">
      <c r="A9" s="1"/>
      <c r="D9" s="64" t="s">
        <v>31</v>
      </c>
      <c r="E9" t="s">
        <v>33</v>
      </c>
    </row>
    <row r="10" spans="1:16" x14ac:dyDescent="0.4">
      <c r="A10" s="1"/>
    </row>
    <row r="11" spans="1:16" x14ac:dyDescent="0.4">
      <c r="A11" s="1"/>
      <c r="D11" t="s">
        <v>50</v>
      </c>
    </row>
    <row r="12" spans="1:16" x14ac:dyDescent="0.4">
      <c r="A12" s="1"/>
      <c r="D12" s="66" t="s">
        <v>56</v>
      </c>
    </row>
    <row r="13" spans="1:16" x14ac:dyDescent="0.4">
      <c r="A13" s="1"/>
      <c r="B13" s="65"/>
      <c r="C13" s="69"/>
      <c r="D13" s="66" t="s">
        <v>37</v>
      </c>
    </row>
    <row r="14" spans="1:16" x14ac:dyDescent="0.4">
      <c r="A14" s="1"/>
      <c r="D14" s="22" t="s">
        <v>46</v>
      </c>
    </row>
    <row r="15" spans="1:16" ht="19.5" thickBot="1" x14ac:dyDescent="0.45">
      <c r="A15" s="1"/>
      <c r="D15" s="22"/>
    </row>
    <row r="16" spans="1:16" ht="19.5" thickBot="1" x14ac:dyDescent="0.45">
      <c r="A16" s="18"/>
      <c r="B16" s="18" t="s">
        <v>1</v>
      </c>
      <c r="C16" s="67" t="s">
        <v>1</v>
      </c>
      <c r="D16" s="67" t="s">
        <v>38</v>
      </c>
      <c r="E16" s="83" t="s">
        <v>20</v>
      </c>
      <c r="F16" s="19"/>
      <c r="G16" s="71"/>
      <c r="H16" s="93" t="s">
        <v>21</v>
      </c>
      <c r="I16" s="94"/>
      <c r="J16" s="101"/>
      <c r="K16" s="93" t="s">
        <v>39</v>
      </c>
      <c r="L16" s="94"/>
      <c r="M16" s="101"/>
      <c r="N16" s="93"/>
      <c r="O16" s="94"/>
      <c r="P16" s="101"/>
    </row>
    <row r="17" spans="1:19" ht="19.5" thickBot="1" x14ac:dyDescent="0.45">
      <c r="A17" s="18" t="s">
        <v>0</v>
      </c>
      <c r="B17" s="20" t="s">
        <v>2</v>
      </c>
      <c r="C17" s="70" t="s">
        <v>25</v>
      </c>
      <c r="D17" s="50"/>
      <c r="E17" s="8"/>
      <c r="F17" s="9"/>
      <c r="G17" s="72"/>
      <c r="H17" s="8"/>
      <c r="I17" s="9"/>
      <c r="J17" s="88"/>
      <c r="K17" s="8"/>
      <c r="L17" s="9"/>
      <c r="M17" s="10"/>
      <c r="N17" s="8"/>
      <c r="O17" s="9"/>
      <c r="P17" s="72"/>
    </row>
    <row r="18" spans="1:19" ht="19.5" thickBot="1" x14ac:dyDescent="0.45">
      <c r="A18" s="21" t="s">
        <v>8</v>
      </c>
      <c r="B18" s="7"/>
      <c r="C18" s="40"/>
      <c r="D18" s="40"/>
      <c r="E18" s="12"/>
      <c r="F18" s="11"/>
      <c r="G18" s="73"/>
      <c r="H18" s="13"/>
      <c r="I18" s="14"/>
      <c r="J18" s="89"/>
      <c r="K18" s="98"/>
      <c r="L18" s="99"/>
      <c r="M18" s="100"/>
      <c r="N18" s="98"/>
      <c r="O18" s="99"/>
      <c r="P18" s="100"/>
    </row>
    <row r="19" spans="1:19" x14ac:dyDescent="0.4">
      <c r="A19" s="5">
        <v>1</v>
      </c>
      <c r="B19" s="17" t="s">
        <v>54</v>
      </c>
      <c r="C19" s="41">
        <v>2</v>
      </c>
      <c r="D19" s="41" t="s">
        <v>55</v>
      </c>
      <c r="E19" s="44"/>
      <c r="F19" s="45"/>
      <c r="G19" s="35">
        <v>3000</v>
      </c>
      <c r="H19" s="16"/>
      <c r="I19" s="16"/>
      <c r="J19" s="87">
        <v>3870</v>
      </c>
      <c r="K19" s="33"/>
      <c r="L19" s="34"/>
      <c r="M19" s="35">
        <v>103870</v>
      </c>
      <c r="N19" s="33"/>
      <c r="O19" s="34"/>
      <c r="P19" s="79"/>
      <c r="Q19" s="16"/>
      <c r="R19" s="16"/>
      <c r="S19" s="16"/>
    </row>
    <row r="20" spans="1:19" x14ac:dyDescent="0.4">
      <c r="A20" s="5">
        <v>2</v>
      </c>
      <c r="B20" s="3" t="s">
        <v>57</v>
      </c>
      <c r="C20" s="39">
        <v>1</v>
      </c>
      <c r="D20" s="86" t="s">
        <v>58</v>
      </c>
      <c r="E20" s="46"/>
      <c r="F20" s="47"/>
      <c r="G20" s="74">
        <f t="shared" ref="G20:G48" si="0">M19*0.03</f>
        <v>3116.1</v>
      </c>
      <c r="H20" s="16"/>
      <c r="I20" s="16"/>
      <c r="J20" s="87">
        <v>12400</v>
      </c>
      <c r="K20" s="36"/>
      <c r="L20" s="37"/>
      <c r="M20" s="38">
        <f t="shared" ref="M20:M48" si="1">M19+J20</f>
        <v>116270</v>
      </c>
      <c r="N20" s="36"/>
      <c r="O20" s="37"/>
      <c r="P20" s="80"/>
      <c r="Q20" s="16"/>
      <c r="R20" s="16"/>
      <c r="S20" s="16"/>
    </row>
    <row r="21" spans="1:19" x14ac:dyDescent="0.4">
      <c r="A21" s="5">
        <v>3</v>
      </c>
      <c r="B21" s="3" t="s">
        <v>59</v>
      </c>
      <c r="C21" s="39">
        <v>1</v>
      </c>
      <c r="D21" s="39" t="s">
        <v>60</v>
      </c>
      <c r="E21" s="46"/>
      <c r="F21" s="47"/>
      <c r="G21" s="74">
        <f t="shared" si="0"/>
        <v>3488.1</v>
      </c>
      <c r="H21" s="16"/>
      <c r="I21" s="16"/>
      <c r="J21" s="87">
        <v>1900</v>
      </c>
      <c r="K21" s="36"/>
      <c r="L21" s="37"/>
      <c r="M21" s="38">
        <f t="shared" si="1"/>
        <v>118170</v>
      </c>
      <c r="N21" s="36"/>
      <c r="O21" s="37"/>
      <c r="P21" s="80"/>
      <c r="Q21" s="16"/>
      <c r="R21" s="16"/>
      <c r="S21" s="16"/>
    </row>
    <row r="22" spans="1:19" x14ac:dyDescent="0.4">
      <c r="A22" s="5">
        <v>4</v>
      </c>
      <c r="B22" s="3" t="s">
        <v>61</v>
      </c>
      <c r="C22" s="39">
        <v>1</v>
      </c>
      <c r="D22" s="39" t="s">
        <v>62</v>
      </c>
      <c r="E22" s="46"/>
      <c r="F22" s="47"/>
      <c r="G22" s="74">
        <f t="shared" si="0"/>
        <v>3545.1</v>
      </c>
      <c r="H22" s="16"/>
      <c r="I22" s="16"/>
      <c r="J22" s="87">
        <v>2900</v>
      </c>
      <c r="K22" s="36"/>
      <c r="L22" s="37"/>
      <c r="M22" s="38">
        <f t="shared" si="1"/>
        <v>121070</v>
      </c>
      <c r="N22" s="36"/>
      <c r="O22" s="37"/>
      <c r="P22" s="80"/>
      <c r="Q22" s="16"/>
      <c r="R22" s="16"/>
      <c r="S22" s="16"/>
    </row>
    <row r="23" spans="1:19" x14ac:dyDescent="0.4">
      <c r="A23" s="5">
        <v>5</v>
      </c>
      <c r="B23" s="3" t="s">
        <v>63</v>
      </c>
      <c r="C23" s="39">
        <v>2</v>
      </c>
      <c r="D23" s="86" t="s">
        <v>64</v>
      </c>
      <c r="E23" s="46"/>
      <c r="F23" s="47"/>
      <c r="G23" s="74">
        <f t="shared" si="0"/>
        <v>3632.1</v>
      </c>
      <c r="H23" s="16"/>
      <c r="I23" s="16"/>
      <c r="J23" s="87">
        <v>26000</v>
      </c>
      <c r="K23" s="36"/>
      <c r="L23" s="37"/>
      <c r="M23" s="38">
        <f t="shared" si="1"/>
        <v>147070</v>
      </c>
      <c r="N23" s="36"/>
      <c r="O23" s="37"/>
      <c r="P23" s="80"/>
      <c r="Q23" s="16"/>
      <c r="R23" s="16"/>
      <c r="S23" s="16"/>
    </row>
    <row r="24" spans="1:19" x14ac:dyDescent="0.4">
      <c r="A24" s="5">
        <v>6</v>
      </c>
      <c r="B24" s="3" t="s">
        <v>66</v>
      </c>
      <c r="C24" s="39">
        <v>1</v>
      </c>
      <c r="D24" s="86" t="s">
        <v>67</v>
      </c>
      <c r="E24" s="46"/>
      <c r="F24" s="47"/>
      <c r="G24" s="74">
        <f t="shared" si="0"/>
        <v>4412.0999999999995</v>
      </c>
      <c r="H24" s="16"/>
      <c r="I24" s="16"/>
      <c r="J24" s="87">
        <v>8600</v>
      </c>
      <c r="K24" s="36"/>
      <c r="L24" s="37"/>
      <c r="M24" s="38">
        <f t="shared" si="1"/>
        <v>155670</v>
      </c>
      <c r="N24" s="36"/>
      <c r="O24" s="37"/>
      <c r="P24" s="80"/>
      <c r="Q24" s="16"/>
      <c r="R24" s="16"/>
      <c r="S24" s="16"/>
    </row>
    <row r="25" spans="1:19" x14ac:dyDescent="0.4">
      <c r="A25" s="5">
        <v>7</v>
      </c>
      <c r="B25" s="3" t="s">
        <v>68</v>
      </c>
      <c r="C25" s="39">
        <v>2</v>
      </c>
      <c r="D25" s="86" t="s">
        <v>69</v>
      </c>
      <c r="E25" s="46"/>
      <c r="F25" s="47"/>
      <c r="G25" s="74">
        <f t="shared" si="0"/>
        <v>4670.0999999999995</v>
      </c>
      <c r="H25" s="16"/>
      <c r="I25" s="16"/>
      <c r="J25" s="87">
        <v>14200</v>
      </c>
      <c r="K25" s="36"/>
      <c r="L25" s="37"/>
      <c r="M25" s="38">
        <f t="shared" si="1"/>
        <v>169870</v>
      </c>
      <c r="N25" s="36"/>
      <c r="O25" s="37"/>
      <c r="P25" s="80"/>
      <c r="Q25" s="16"/>
      <c r="R25" s="16"/>
      <c r="S25" s="16"/>
    </row>
    <row r="26" spans="1:19" x14ac:dyDescent="0.4">
      <c r="A26" s="5">
        <v>8</v>
      </c>
      <c r="B26" s="3" t="s">
        <v>70</v>
      </c>
      <c r="C26" s="39">
        <v>1</v>
      </c>
      <c r="D26" s="86" t="s">
        <v>71</v>
      </c>
      <c r="E26" s="46"/>
      <c r="F26" s="47"/>
      <c r="G26" s="74">
        <f t="shared" si="0"/>
        <v>5096.0999999999995</v>
      </c>
      <c r="H26" s="16"/>
      <c r="I26" s="16"/>
      <c r="J26" s="87">
        <v>13200</v>
      </c>
      <c r="K26" s="36"/>
      <c r="L26" s="37"/>
      <c r="M26" s="38">
        <f t="shared" si="1"/>
        <v>183070</v>
      </c>
      <c r="N26" s="36"/>
      <c r="O26" s="37"/>
      <c r="P26" s="80"/>
      <c r="Q26" s="16"/>
      <c r="R26" s="16"/>
      <c r="S26" s="16"/>
    </row>
    <row r="27" spans="1:19" x14ac:dyDescent="0.4">
      <c r="A27" s="5">
        <v>9</v>
      </c>
      <c r="B27" s="3" t="s">
        <v>72</v>
      </c>
      <c r="C27" s="39">
        <v>1</v>
      </c>
      <c r="D27" s="86" t="s">
        <v>73</v>
      </c>
      <c r="E27" s="46"/>
      <c r="F27" s="47"/>
      <c r="G27" s="74">
        <f t="shared" si="0"/>
        <v>5492.0999999999995</v>
      </c>
      <c r="H27" s="16"/>
      <c r="I27" s="16"/>
      <c r="J27" s="91" t="s">
        <v>74</v>
      </c>
      <c r="K27" s="36"/>
      <c r="L27" s="37"/>
      <c r="M27" s="38">
        <f t="shared" si="1"/>
        <v>181971</v>
      </c>
      <c r="N27" s="36"/>
      <c r="O27" s="37"/>
      <c r="P27" s="80"/>
      <c r="Q27" s="16"/>
      <c r="R27" s="16"/>
      <c r="S27" s="16"/>
    </row>
    <row r="28" spans="1:19" x14ac:dyDescent="0.4">
      <c r="A28" s="5">
        <v>10</v>
      </c>
      <c r="B28" s="3" t="s">
        <v>75</v>
      </c>
      <c r="C28" s="39">
        <v>1</v>
      </c>
      <c r="D28" s="86" t="s">
        <v>76</v>
      </c>
      <c r="E28" s="46"/>
      <c r="F28" s="47"/>
      <c r="G28" s="74">
        <f t="shared" si="0"/>
        <v>5459.13</v>
      </c>
      <c r="H28" s="16"/>
      <c r="I28" s="16"/>
      <c r="J28" s="87">
        <v>6400</v>
      </c>
      <c r="K28" s="36"/>
      <c r="L28" s="37"/>
      <c r="M28" s="38">
        <f t="shared" si="1"/>
        <v>188371</v>
      </c>
      <c r="N28" s="36"/>
      <c r="O28" s="37"/>
      <c r="P28" s="80"/>
      <c r="Q28" s="16"/>
      <c r="R28" s="16"/>
      <c r="S28" s="16"/>
    </row>
    <row r="29" spans="1:19" x14ac:dyDescent="0.4">
      <c r="A29" s="5">
        <v>11</v>
      </c>
      <c r="B29" s="3" t="s">
        <v>77</v>
      </c>
      <c r="C29" s="39">
        <v>2</v>
      </c>
      <c r="D29" s="86" t="s">
        <v>78</v>
      </c>
      <c r="E29" s="46"/>
      <c r="F29" s="47"/>
      <c r="G29" s="74">
        <f t="shared" si="0"/>
        <v>5651.13</v>
      </c>
      <c r="H29" s="16" t="str">
        <f t="shared" ref="H29" si="2">IF(E29="","",H28+N29)</f>
        <v/>
      </c>
      <c r="I29" s="16" t="str">
        <f t="shared" ref="I29" si="3">IF(F29="","",I28+O29)</f>
        <v/>
      </c>
      <c r="J29" s="87">
        <v>5300</v>
      </c>
      <c r="K29" s="36" t="str">
        <f t="shared" ref="K29" si="4">IF(H28="","",H28*0.03)</f>
        <v/>
      </c>
      <c r="L29" s="37" t="str">
        <f t="shared" ref="L29" si="5">IF(I28="","",I28*0.03)</f>
        <v/>
      </c>
      <c r="M29" s="38">
        <f t="shared" si="1"/>
        <v>193671</v>
      </c>
      <c r="N29" s="36"/>
      <c r="O29" s="37"/>
      <c r="P29" s="80"/>
      <c r="Q29" s="16"/>
      <c r="R29" s="16"/>
      <c r="S29" s="16"/>
    </row>
    <row r="30" spans="1:19" x14ac:dyDescent="0.4">
      <c r="A30" s="5">
        <v>12</v>
      </c>
      <c r="B30" s="3" t="s">
        <v>79</v>
      </c>
      <c r="C30" s="39">
        <v>2</v>
      </c>
      <c r="D30" s="86" t="s">
        <v>80</v>
      </c>
      <c r="E30" s="46"/>
      <c r="F30" s="47"/>
      <c r="G30" s="74">
        <f t="shared" si="0"/>
        <v>5810.13</v>
      </c>
      <c r="H30" s="16"/>
      <c r="I30" s="16"/>
      <c r="J30" s="87">
        <v>14100</v>
      </c>
      <c r="K30" s="36"/>
      <c r="L30" s="37"/>
      <c r="M30" s="38">
        <f t="shared" si="1"/>
        <v>207771</v>
      </c>
      <c r="N30" s="36"/>
      <c r="O30" s="37"/>
      <c r="P30" s="80"/>
      <c r="Q30" s="16"/>
      <c r="R30" s="16"/>
      <c r="S30" s="16"/>
    </row>
    <row r="31" spans="1:19" x14ac:dyDescent="0.4">
      <c r="A31" s="5">
        <v>13</v>
      </c>
      <c r="B31" s="3" t="s">
        <v>81</v>
      </c>
      <c r="C31" s="39">
        <v>2</v>
      </c>
      <c r="D31" s="86" t="s">
        <v>82</v>
      </c>
      <c r="E31" s="46"/>
      <c r="F31" s="47"/>
      <c r="G31" s="74">
        <f t="shared" si="0"/>
        <v>6233.13</v>
      </c>
      <c r="H31" s="16"/>
      <c r="I31" s="16"/>
      <c r="J31" s="87">
        <v>800</v>
      </c>
      <c r="K31" s="36"/>
      <c r="L31" s="37"/>
      <c r="M31" s="38">
        <f t="shared" si="1"/>
        <v>208571</v>
      </c>
      <c r="N31" s="36"/>
      <c r="O31" s="37"/>
      <c r="P31" s="80"/>
      <c r="Q31" s="16"/>
      <c r="R31" s="16"/>
      <c r="S31" s="16"/>
    </row>
    <row r="32" spans="1:19" x14ac:dyDescent="0.4">
      <c r="A32" s="5">
        <v>14</v>
      </c>
      <c r="B32" s="3" t="s">
        <v>81</v>
      </c>
      <c r="C32" s="39">
        <v>2</v>
      </c>
      <c r="D32" s="86" t="s">
        <v>83</v>
      </c>
      <c r="E32" s="46"/>
      <c r="F32" s="47"/>
      <c r="G32" s="74">
        <f t="shared" si="0"/>
        <v>6257.13</v>
      </c>
      <c r="H32" s="16"/>
      <c r="I32" s="16"/>
      <c r="J32" s="87">
        <v>17000</v>
      </c>
      <c r="K32" s="36"/>
      <c r="L32" s="37"/>
      <c r="M32" s="38">
        <f t="shared" si="1"/>
        <v>225571</v>
      </c>
      <c r="N32" s="36"/>
      <c r="O32" s="37"/>
      <c r="P32" s="80"/>
      <c r="Q32" s="16"/>
      <c r="R32" s="16"/>
      <c r="S32" s="16"/>
    </row>
    <row r="33" spans="1:19" x14ac:dyDescent="0.4">
      <c r="A33" s="5">
        <v>15</v>
      </c>
      <c r="B33" s="3" t="s">
        <v>84</v>
      </c>
      <c r="C33" s="39">
        <v>2</v>
      </c>
      <c r="D33" s="86" t="s">
        <v>85</v>
      </c>
      <c r="E33" s="46"/>
      <c r="F33" s="47"/>
      <c r="G33" s="74">
        <f t="shared" si="0"/>
        <v>6767.13</v>
      </c>
      <c r="H33" s="16"/>
      <c r="I33" s="16"/>
      <c r="J33" s="87">
        <v>1700</v>
      </c>
      <c r="K33" s="36"/>
      <c r="L33" s="37"/>
      <c r="M33" s="38">
        <f t="shared" si="1"/>
        <v>227271</v>
      </c>
      <c r="N33" s="36"/>
      <c r="O33" s="37"/>
      <c r="P33" s="80"/>
      <c r="Q33" s="16"/>
      <c r="R33" s="16"/>
      <c r="S33" s="16"/>
    </row>
    <row r="34" spans="1:19" x14ac:dyDescent="0.4">
      <c r="A34" s="5">
        <v>16</v>
      </c>
      <c r="B34" s="3" t="s">
        <v>86</v>
      </c>
      <c r="C34" s="39">
        <v>2</v>
      </c>
      <c r="D34" s="86" t="s">
        <v>87</v>
      </c>
      <c r="E34" s="46"/>
      <c r="F34" s="47"/>
      <c r="G34" s="74">
        <f t="shared" si="0"/>
        <v>6818.13</v>
      </c>
      <c r="H34" s="16"/>
      <c r="I34" s="16"/>
      <c r="J34" s="87">
        <v>14000</v>
      </c>
      <c r="K34" s="36"/>
      <c r="L34" s="37"/>
      <c r="M34" s="38">
        <f t="shared" si="1"/>
        <v>241271</v>
      </c>
      <c r="N34" s="36"/>
      <c r="O34" s="37"/>
      <c r="P34" s="80"/>
      <c r="Q34" s="16"/>
      <c r="R34" s="16"/>
      <c r="S34" s="16"/>
    </row>
    <row r="35" spans="1:19" x14ac:dyDescent="0.4">
      <c r="A35" s="5">
        <v>17</v>
      </c>
      <c r="B35" s="3" t="s">
        <v>88</v>
      </c>
      <c r="C35" s="39">
        <v>2</v>
      </c>
      <c r="D35" s="86" t="s">
        <v>91</v>
      </c>
      <c r="E35" s="46"/>
      <c r="F35" s="47"/>
      <c r="G35" s="74">
        <f t="shared" si="0"/>
        <v>7238.13</v>
      </c>
      <c r="H35" s="16"/>
      <c r="I35" s="16"/>
      <c r="J35" s="87">
        <v>27000</v>
      </c>
      <c r="K35" s="36"/>
      <c r="L35" s="37"/>
      <c r="M35" s="38">
        <f t="shared" si="1"/>
        <v>268271</v>
      </c>
      <c r="N35" s="36"/>
      <c r="O35" s="37"/>
      <c r="P35" s="80"/>
      <c r="Q35" s="16"/>
      <c r="R35" s="16"/>
      <c r="S35" s="16"/>
    </row>
    <row r="36" spans="1:19" x14ac:dyDescent="0.4">
      <c r="A36" s="5">
        <v>18</v>
      </c>
      <c r="B36" s="3" t="s">
        <v>89</v>
      </c>
      <c r="C36" s="39">
        <v>1</v>
      </c>
      <c r="D36" s="86" t="s">
        <v>92</v>
      </c>
      <c r="E36" s="46"/>
      <c r="F36" s="47"/>
      <c r="G36" s="74">
        <f t="shared" si="0"/>
        <v>8048.13</v>
      </c>
      <c r="H36" s="16"/>
      <c r="I36" s="16"/>
      <c r="J36" s="87">
        <v>58700</v>
      </c>
      <c r="K36" s="36"/>
      <c r="L36" s="37"/>
      <c r="M36" s="38">
        <f t="shared" si="1"/>
        <v>326971</v>
      </c>
      <c r="N36" s="36"/>
      <c r="O36" s="37"/>
      <c r="P36" s="80"/>
      <c r="Q36" s="16"/>
      <c r="R36" s="16"/>
      <c r="S36" s="16"/>
    </row>
    <row r="37" spans="1:19" x14ac:dyDescent="0.4">
      <c r="A37" s="5">
        <v>19</v>
      </c>
      <c r="B37" s="3" t="s">
        <v>93</v>
      </c>
      <c r="C37" s="39">
        <v>2</v>
      </c>
      <c r="D37" s="86" t="s">
        <v>62</v>
      </c>
      <c r="E37" s="46"/>
      <c r="F37" s="47"/>
      <c r="G37" s="74">
        <f t="shared" si="0"/>
        <v>9809.1299999999992</v>
      </c>
      <c r="H37" s="16"/>
      <c r="I37" s="16"/>
      <c r="J37" s="87">
        <v>13300</v>
      </c>
      <c r="K37" s="36"/>
      <c r="L37" s="37"/>
      <c r="M37" s="38">
        <f t="shared" si="1"/>
        <v>340271</v>
      </c>
      <c r="N37" s="36"/>
      <c r="O37" s="37"/>
      <c r="P37" s="80"/>
      <c r="Q37" s="16"/>
      <c r="R37" s="16"/>
      <c r="S37" s="16"/>
    </row>
    <row r="38" spans="1:19" x14ac:dyDescent="0.4">
      <c r="A38" s="5">
        <v>20</v>
      </c>
      <c r="B38" s="3" t="s">
        <v>94</v>
      </c>
      <c r="C38" s="39">
        <v>1</v>
      </c>
      <c r="D38" s="86" t="s">
        <v>95</v>
      </c>
      <c r="E38" s="46"/>
      <c r="F38" s="47"/>
      <c r="G38" s="74">
        <f t="shared" si="0"/>
        <v>10208.129999999999</v>
      </c>
      <c r="H38" s="16"/>
      <c r="I38" s="16"/>
      <c r="J38" s="87">
        <v>14900</v>
      </c>
      <c r="K38" s="36"/>
      <c r="L38" s="37"/>
      <c r="M38" s="38">
        <f t="shared" si="1"/>
        <v>355171</v>
      </c>
      <c r="N38" s="36"/>
      <c r="O38" s="37"/>
      <c r="P38" s="80"/>
      <c r="Q38" s="16"/>
      <c r="R38" s="16"/>
      <c r="S38" s="16"/>
    </row>
    <row r="39" spans="1:19" x14ac:dyDescent="0.4">
      <c r="A39" s="5">
        <v>21</v>
      </c>
      <c r="B39" s="3" t="s">
        <v>96</v>
      </c>
      <c r="C39" s="39">
        <v>2</v>
      </c>
      <c r="D39" s="86" t="s">
        <v>97</v>
      </c>
      <c r="E39" s="46"/>
      <c r="F39" s="47"/>
      <c r="G39" s="74">
        <f t="shared" si="0"/>
        <v>10655.13</v>
      </c>
      <c r="H39" s="16"/>
      <c r="I39" s="16"/>
      <c r="J39" s="87">
        <v>16300</v>
      </c>
      <c r="K39" s="36"/>
      <c r="L39" s="37"/>
      <c r="M39" s="38">
        <f t="shared" si="1"/>
        <v>371471</v>
      </c>
      <c r="N39" s="36"/>
      <c r="O39" s="37"/>
      <c r="P39" s="80"/>
      <c r="Q39" s="16"/>
      <c r="R39" s="16"/>
      <c r="S39" s="16"/>
    </row>
    <row r="40" spans="1:19" x14ac:dyDescent="0.4">
      <c r="A40" s="5">
        <v>22</v>
      </c>
      <c r="B40" s="3" t="s">
        <v>98</v>
      </c>
      <c r="C40" s="39">
        <v>2</v>
      </c>
      <c r="D40" s="86" t="s">
        <v>99</v>
      </c>
      <c r="E40" s="46"/>
      <c r="F40" s="47"/>
      <c r="G40" s="74">
        <f t="shared" si="0"/>
        <v>11144.13</v>
      </c>
      <c r="H40" s="16"/>
      <c r="I40" s="16"/>
      <c r="J40" s="87">
        <v>1400</v>
      </c>
      <c r="K40" s="36"/>
      <c r="L40" s="37"/>
      <c r="M40" s="38">
        <f t="shared" si="1"/>
        <v>372871</v>
      </c>
      <c r="N40" s="36"/>
      <c r="O40" s="37"/>
      <c r="P40" s="80"/>
      <c r="Q40" s="16"/>
      <c r="R40" s="16"/>
      <c r="S40" s="16"/>
    </row>
    <row r="41" spans="1:19" x14ac:dyDescent="0.4">
      <c r="A41" s="5">
        <v>23</v>
      </c>
      <c r="B41" s="3" t="s">
        <v>100</v>
      </c>
      <c r="C41" s="39">
        <v>2</v>
      </c>
      <c r="D41" s="86" t="s">
        <v>102</v>
      </c>
      <c r="E41" s="46"/>
      <c r="F41" s="47"/>
      <c r="G41" s="74">
        <f t="shared" si="0"/>
        <v>11186.13</v>
      </c>
      <c r="H41" s="16"/>
      <c r="I41" s="16"/>
      <c r="J41" s="87">
        <v>260</v>
      </c>
      <c r="K41" s="36"/>
      <c r="L41" s="37"/>
      <c r="M41" s="38">
        <f t="shared" si="1"/>
        <v>373131</v>
      </c>
      <c r="N41" s="36"/>
      <c r="O41" s="37"/>
      <c r="P41" s="80"/>
      <c r="Q41" s="16"/>
      <c r="R41" s="16"/>
      <c r="S41" s="16"/>
    </row>
    <row r="42" spans="1:19" x14ac:dyDescent="0.4">
      <c r="A42" s="92" t="s">
        <v>101</v>
      </c>
      <c r="B42" s="3" t="s">
        <v>100</v>
      </c>
      <c r="C42" s="39">
        <v>2</v>
      </c>
      <c r="D42" s="86" t="s">
        <v>103</v>
      </c>
      <c r="E42" s="46"/>
      <c r="F42" s="47"/>
      <c r="G42" s="74">
        <f t="shared" si="0"/>
        <v>11193.93</v>
      </c>
      <c r="H42" s="16"/>
      <c r="I42" s="16"/>
      <c r="J42" s="87">
        <v>11600</v>
      </c>
      <c r="K42" s="36"/>
      <c r="L42" s="37"/>
      <c r="M42" s="38">
        <f t="shared" si="1"/>
        <v>384731</v>
      </c>
      <c r="N42" s="36"/>
      <c r="O42" s="37"/>
      <c r="P42" s="80"/>
      <c r="Q42" s="16"/>
      <c r="R42" s="16"/>
      <c r="S42" s="16"/>
    </row>
    <row r="43" spans="1:19" x14ac:dyDescent="0.4">
      <c r="A43" s="5">
        <v>24</v>
      </c>
      <c r="B43" s="3" t="s">
        <v>104</v>
      </c>
      <c r="C43" s="39">
        <v>1</v>
      </c>
      <c r="D43" s="86" t="s">
        <v>105</v>
      </c>
      <c r="E43" s="46"/>
      <c r="F43" s="47"/>
      <c r="G43" s="74">
        <f t="shared" si="0"/>
        <v>11541.93</v>
      </c>
      <c r="H43" s="16"/>
      <c r="I43" s="16"/>
      <c r="J43" s="87">
        <v>16000</v>
      </c>
      <c r="K43" s="36"/>
      <c r="L43" s="37"/>
      <c r="M43" s="38">
        <f t="shared" si="1"/>
        <v>400731</v>
      </c>
      <c r="N43" s="36"/>
      <c r="O43" s="37"/>
      <c r="P43" s="80"/>
      <c r="Q43" s="16"/>
      <c r="R43" s="16"/>
      <c r="S43" s="16"/>
    </row>
    <row r="44" spans="1:19" x14ac:dyDescent="0.4">
      <c r="A44" s="5">
        <v>25</v>
      </c>
      <c r="B44" s="3" t="s">
        <v>106</v>
      </c>
      <c r="C44" s="39">
        <v>2</v>
      </c>
      <c r="D44" s="86" t="s">
        <v>76</v>
      </c>
      <c r="E44" s="46"/>
      <c r="F44" s="47"/>
      <c r="G44" s="74">
        <f t="shared" si="0"/>
        <v>12021.93</v>
      </c>
      <c r="H44" s="16"/>
      <c r="I44" s="16"/>
      <c r="J44" s="87">
        <v>30000</v>
      </c>
      <c r="K44" s="36"/>
      <c r="L44" s="37"/>
      <c r="M44" s="38">
        <f t="shared" si="1"/>
        <v>430731</v>
      </c>
      <c r="N44" s="36"/>
      <c r="O44" s="37"/>
      <c r="P44" s="80"/>
      <c r="Q44" s="16"/>
      <c r="R44" s="16"/>
      <c r="S44" s="16"/>
    </row>
    <row r="45" spans="1:19" x14ac:dyDescent="0.4">
      <c r="A45" s="5">
        <v>26</v>
      </c>
      <c r="B45" s="3" t="s">
        <v>107</v>
      </c>
      <c r="C45" s="39">
        <v>2</v>
      </c>
      <c r="D45" s="86" t="s">
        <v>108</v>
      </c>
      <c r="E45" s="46"/>
      <c r="F45" s="47"/>
      <c r="G45" s="74">
        <f t="shared" si="0"/>
        <v>12921.93</v>
      </c>
      <c r="H45" s="16"/>
      <c r="I45" s="16"/>
      <c r="J45" s="87">
        <v>49000</v>
      </c>
      <c r="K45" s="36"/>
      <c r="L45" s="37"/>
      <c r="M45" s="38">
        <f t="shared" si="1"/>
        <v>479731</v>
      </c>
      <c r="N45" s="36"/>
      <c r="O45" s="37"/>
      <c r="P45" s="80"/>
      <c r="Q45" s="16"/>
      <c r="R45" s="16"/>
      <c r="S45" s="16"/>
    </row>
    <row r="46" spans="1:19" x14ac:dyDescent="0.4">
      <c r="A46" s="5">
        <v>27</v>
      </c>
      <c r="B46" s="3" t="s">
        <v>109</v>
      </c>
      <c r="C46" s="39">
        <v>2</v>
      </c>
      <c r="D46" s="86" t="s">
        <v>110</v>
      </c>
      <c r="E46" s="46"/>
      <c r="F46" s="47"/>
      <c r="G46" s="74">
        <f t="shared" si="0"/>
        <v>14391.93</v>
      </c>
      <c r="H46" s="16"/>
      <c r="I46" s="16"/>
      <c r="J46" s="87">
        <v>24000</v>
      </c>
      <c r="K46" s="36"/>
      <c r="L46" s="37"/>
      <c r="M46" s="38">
        <f t="shared" si="1"/>
        <v>503731</v>
      </c>
      <c r="N46" s="36"/>
      <c r="O46" s="37"/>
      <c r="P46" s="80"/>
      <c r="Q46" s="16"/>
      <c r="R46" s="16"/>
      <c r="S46" s="16"/>
    </row>
    <row r="47" spans="1:19" x14ac:dyDescent="0.4">
      <c r="A47" s="5">
        <v>28</v>
      </c>
      <c r="B47" s="3" t="s">
        <v>111</v>
      </c>
      <c r="C47" s="39">
        <v>1</v>
      </c>
      <c r="D47" s="86" t="s">
        <v>112</v>
      </c>
      <c r="E47" s="46"/>
      <c r="F47" s="47"/>
      <c r="G47" s="74">
        <f t="shared" si="0"/>
        <v>15111.93</v>
      </c>
      <c r="H47" s="16"/>
      <c r="I47" s="16"/>
      <c r="J47" s="87">
        <v>27000</v>
      </c>
      <c r="K47" s="36"/>
      <c r="L47" s="37"/>
      <c r="M47" s="38">
        <f t="shared" si="1"/>
        <v>530731</v>
      </c>
      <c r="N47" s="36"/>
      <c r="O47" s="37"/>
      <c r="P47" s="80"/>
      <c r="Q47" s="16"/>
      <c r="R47" s="16"/>
      <c r="S47" s="16"/>
    </row>
    <row r="48" spans="1:19" x14ac:dyDescent="0.4">
      <c r="A48" s="5">
        <v>29</v>
      </c>
      <c r="B48" s="3" t="s">
        <v>113</v>
      </c>
      <c r="C48" s="39">
        <v>1</v>
      </c>
      <c r="D48" s="86" t="s">
        <v>114</v>
      </c>
      <c r="E48" s="46"/>
      <c r="F48" s="47"/>
      <c r="G48" s="74">
        <f t="shared" si="0"/>
        <v>15921.93</v>
      </c>
      <c r="H48" s="16"/>
      <c r="I48" s="16"/>
      <c r="J48" s="87">
        <v>120000</v>
      </c>
      <c r="K48" s="36"/>
      <c r="L48" s="37"/>
      <c r="M48" s="38">
        <f t="shared" si="1"/>
        <v>650731</v>
      </c>
      <c r="N48" s="36"/>
      <c r="O48" s="37"/>
      <c r="P48" s="80"/>
      <c r="Q48" s="16"/>
      <c r="R48" s="16"/>
      <c r="S48" s="16"/>
    </row>
    <row r="49" spans="1:19" x14ac:dyDescent="0.4">
      <c r="A49" s="5">
        <v>30</v>
      </c>
      <c r="B49" s="3" t="s">
        <v>115</v>
      </c>
      <c r="C49" s="39">
        <v>1</v>
      </c>
      <c r="D49" s="86" t="s">
        <v>116</v>
      </c>
      <c r="E49" s="46"/>
      <c r="F49" s="47"/>
      <c r="G49" s="74">
        <f>M48*0.03</f>
        <v>19521.93</v>
      </c>
      <c r="H49" s="16"/>
      <c r="I49" s="16"/>
      <c r="J49" s="87">
        <v>118000</v>
      </c>
      <c r="K49" s="36"/>
      <c r="L49" s="37"/>
      <c r="M49" s="38">
        <f>M48+J49</f>
        <v>768731</v>
      </c>
      <c r="N49" s="36"/>
      <c r="O49" s="37"/>
      <c r="P49" s="80"/>
      <c r="Q49" s="16"/>
      <c r="R49" s="16"/>
      <c r="S49" s="16"/>
    </row>
    <row r="50" spans="1:19" x14ac:dyDescent="0.4">
      <c r="A50" s="5">
        <v>31</v>
      </c>
      <c r="B50" s="3" t="s">
        <v>117</v>
      </c>
      <c r="C50" s="39">
        <v>2</v>
      </c>
      <c r="D50" s="86" t="s">
        <v>118</v>
      </c>
      <c r="E50" s="46"/>
      <c r="F50" s="47"/>
      <c r="G50" s="74">
        <f>M49*0.03</f>
        <v>23061.93</v>
      </c>
      <c r="H50" s="16"/>
      <c r="I50" s="16"/>
      <c r="J50" s="87">
        <v>2096</v>
      </c>
      <c r="K50" s="36"/>
      <c r="L50" s="37"/>
      <c r="M50" s="38">
        <f>M49+J50</f>
        <v>770827</v>
      </c>
      <c r="N50" s="36"/>
      <c r="O50" s="37"/>
      <c r="P50" s="80"/>
      <c r="Q50" s="16"/>
      <c r="R50" s="16"/>
      <c r="S50" s="16"/>
    </row>
    <row r="51" spans="1:19" x14ac:dyDescent="0.4">
      <c r="A51" s="5">
        <v>32</v>
      </c>
      <c r="B51" s="3" t="s">
        <v>119</v>
      </c>
      <c r="C51" s="39">
        <v>1</v>
      </c>
      <c r="D51" s="86" t="s">
        <v>120</v>
      </c>
      <c r="E51" s="46"/>
      <c r="F51" s="47"/>
      <c r="G51" s="74">
        <f>M50*0.03</f>
        <v>23124.809999999998</v>
      </c>
      <c r="H51" s="16"/>
      <c r="I51" s="16"/>
      <c r="J51" s="87">
        <v>29000</v>
      </c>
      <c r="K51" s="36"/>
      <c r="L51" s="37"/>
      <c r="M51" s="38">
        <f>M50+J51</f>
        <v>799827</v>
      </c>
      <c r="N51" s="36"/>
      <c r="O51" s="37"/>
      <c r="P51" s="80"/>
      <c r="Q51" s="16"/>
      <c r="R51" s="16"/>
      <c r="S51" s="16"/>
    </row>
    <row r="52" spans="1:19" x14ac:dyDescent="0.4">
      <c r="A52" s="5">
        <v>33</v>
      </c>
      <c r="B52" s="3" t="s">
        <v>121</v>
      </c>
      <c r="C52" s="39">
        <v>2</v>
      </c>
      <c r="D52" s="86" t="s">
        <v>122</v>
      </c>
      <c r="E52" s="46"/>
      <c r="F52" s="47"/>
      <c r="G52" s="74">
        <f>M51*0.03</f>
        <v>23994.809999999998</v>
      </c>
      <c r="H52" s="16"/>
      <c r="I52" s="16"/>
      <c r="J52" s="87">
        <v>43000</v>
      </c>
      <c r="K52" s="36"/>
      <c r="L52" s="37"/>
      <c r="M52" s="38">
        <f>M51+J52</f>
        <v>842827</v>
      </c>
      <c r="N52" s="36"/>
      <c r="O52" s="37"/>
      <c r="P52" s="80"/>
      <c r="Q52" s="16"/>
      <c r="R52" s="16"/>
      <c r="S52" s="16"/>
    </row>
    <row r="53" spans="1:19" x14ac:dyDescent="0.4">
      <c r="A53" s="5">
        <v>34</v>
      </c>
      <c r="B53" s="3" t="s">
        <v>123</v>
      </c>
      <c r="C53" s="39">
        <v>1</v>
      </c>
      <c r="D53" s="86" t="s">
        <v>124</v>
      </c>
      <c r="E53" s="46"/>
      <c r="F53" s="47"/>
      <c r="G53" s="74">
        <f>M52*0.03</f>
        <v>25284.809999999998</v>
      </c>
      <c r="H53" s="16"/>
      <c r="I53" s="16"/>
      <c r="J53" s="87">
        <v>119000</v>
      </c>
      <c r="K53" s="36"/>
      <c r="L53" s="37"/>
      <c r="M53" s="38">
        <f>M52+J53</f>
        <v>961827</v>
      </c>
      <c r="N53" s="36"/>
      <c r="O53" s="37"/>
      <c r="P53" s="80"/>
      <c r="Q53" s="16"/>
      <c r="R53" s="16"/>
      <c r="S53" s="16"/>
    </row>
    <row r="54" spans="1:19" x14ac:dyDescent="0.4">
      <c r="A54" s="5">
        <v>35</v>
      </c>
      <c r="B54" s="3" t="s">
        <v>125</v>
      </c>
      <c r="C54" s="39">
        <v>1</v>
      </c>
      <c r="D54" s="86" t="s">
        <v>126</v>
      </c>
      <c r="E54" s="46"/>
      <c r="F54" s="47"/>
      <c r="G54" s="74">
        <f>M53*0.03</f>
        <v>28854.809999999998</v>
      </c>
      <c r="H54" s="16"/>
      <c r="I54" s="16"/>
      <c r="J54" s="87">
        <v>144000</v>
      </c>
      <c r="K54" s="36"/>
      <c r="L54" s="37"/>
      <c r="M54" s="38">
        <f>M53+J54</f>
        <v>1105827</v>
      </c>
      <c r="N54" s="36"/>
      <c r="O54" s="37"/>
      <c r="P54" s="80"/>
    </row>
    <row r="55" spans="1:19" x14ac:dyDescent="0.4">
      <c r="A55" s="5"/>
      <c r="B55" s="3"/>
      <c r="C55" s="39"/>
      <c r="D55" s="86" t="s">
        <v>65</v>
      </c>
      <c r="E55" s="46"/>
      <c r="F55" s="47"/>
      <c r="G55" s="74"/>
      <c r="H55" s="16"/>
      <c r="I55" s="16"/>
      <c r="K55" s="36"/>
      <c r="L55" s="37"/>
      <c r="M55" s="38"/>
      <c r="N55" s="36"/>
      <c r="O55" s="37"/>
      <c r="P55" s="80"/>
    </row>
    <row r="56" spans="1:19" x14ac:dyDescent="0.4">
      <c r="A56" s="5"/>
      <c r="B56" s="3"/>
      <c r="C56" s="39"/>
      <c r="D56" s="86" t="s">
        <v>65</v>
      </c>
      <c r="E56" s="46"/>
      <c r="F56" s="47"/>
      <c r="G56" s="74"/>
      <c r="H56" s="16"/>
      <c r="I56" s="16"/>
      <c r="K56" s="36"/>
      <c r="L56" s="37"/>
      <c r="M56" s="38"/>
      <c r="N56" s="36"/>
      <c r="O56" s="37"/>
      <c r="P56" s="80"/>
    </row>
    <row r="57" spans="1:19" x14ac:dyDescent="0.4">
      <c r="A57" s="5"/>
      <c r="B57" s="3"/>
      <c r="C57" s="39"/>
      <c r="D57" s="39"/>
      <c r="E57" s="46"/>
      <c r="F57" s="47"/>
      <c r="G57" s="74"/>
      <c r="H57" s="16"/>
      <c r="I57" s="16"/>
      <c r="K57" s="36"/>
      <c r="L57" s="37"/>
      <c r="M57" s="38"/>
      <c r="N57" s="36"/>
      <c r="O57" s="37"/>
      <c r="P57" s="80"/>
    </row>
    <row r="58" spans="1:19" x14ac:dyDescent="0.4">
      <c r="A58" s="5"/>
      <c r="B58" s="3"/>
      <c r="C58" s="39"/>
      <c r="D58" s="39"/>
      <c r="E58" s="46"/>
      <c r="F58" s="47"/>
      <c r="G58" s="74"/>
      <c r="H58" s="16"/>
      <c r="I58" s="16"/>
      <c r="K58" s="36"/>
      <c r="L58" s="37"/>
      <c r="M58" s="38"/>
      <c r="N58" s="36"/>
      <c r="O58" s="37"/>
      <c r="P58" s="80"/>
    </row>
    <row r="59" spans="1:19" x14ac:dyDescent="0.4">
      <c r="A59" s="5"/>
      <c r="B59" s="3"/>
      <c r="C59" s="39"/>
      <c r="D59" s="39"/>
      <c r="E59" s="46"/>
      <c r="F59" s="47"/>
      <c r="G59" s="74"/>
      <c r="H59" s="16"/>
      <c r="I59" s="16"/>
      <c r="K59" s="36"/>
      <c r="L59" s="37"/>
      <c r="M59" s="38"/>
      <c r="N59" s="36"/>
      <c r="O59" s="37"/>
      <c r="P59" s="80"/>
    </row>
    <row r="60" spans="1:19" x14ac:dyDescent="0.4">
      <c r="A60" s="5"/>
      <c r="B60" s="3"/>
      <c r="C60" s="39"/>
      <c r="D60" s="39"/>
      <c r="E60" s="46"/>
      <c r="F60" s="47"/>
      <c r="G60" s="74"/>
      <c r="H60" s="16"/>
      <c r="I60" s="16"/>
      <c r="K60" s="36"/>
      <c r="L60" s="37"/>
      <c r="M60" s="38"/>
      <c r="N60" s="36"/>
      <c r="O60" s="37"/>
      <c r="P60" s="80"/>
    </row>
    <row r="61" spans="1:19" x14ac:dyDescent="0.4">
      <c r="A61" s="5"/>
      <c r="B61" s="3"/>
      <c r="C61" s="39"/>
      <c r="D61" s="39"/>
      <c r="E61" s="46"/>
      <c r="F61" s="47"/>
      <c r="G61" s="74"/>
      <c r="H61" s="16"/>
      <c r="I61" s="16"/>
      <c r="K61" s="36"/>
      <c r="L61" s="37"/>
      <c r="M61" s="38"/>
      <c r="N61" s="36"/>
      <c r="O61" s="37"/>
      <c r="P61" s="80"/>
    </row>
    <row r="62" spans="1:19" x14ac:dyDescent="0.4">
      <c r="A62" s="5"/>
      <c r="B62" s="3"/>
      <c r="C62" s="39"/>
      <c r="D62" s="39"/>
      <c r="E62" s="46"/>
      <c r="F62" s="47"/>
      <c r="G62" s="75"/>
      <c r="H62" s="16"/>
      <c r="I62" s="16"/>
      <c r="K62" s="36"/>
      <c r="L62" s="37"/>
      <c r="M62" s="38"/>
      <c r="N62" s="36"/>
      <c r="O62" s="37"/>
      <c r="P62" s="80"/>
    </row>
    <row r="63" spans="1:19" x14ac:dyDescent="0.4">
      <c r="A63" s="5"/>
      <c r="B63" s="3"/>
      <c r="C63" s="39"/>
      <c r="D63" s="39"/>
      <c r="E63" s="46"/>
      <c r="F63" s="47"/>
      <c r="G63" s="74"/>
      <c r="H63" s="16"/>
      <c r="I63" s="16"/>
      <c r="K63" s="36"/>
      <c r="L63" s="37"/>
      <c r="M63" s="38"/>
      <c r="N63" s="36"/>
      <c r="O63" s="37"/>
      <c r="P63" s="80"/>
    </row>
    <row r="64" spans="1:19" x14ac:dyDescent="0.4">
      <c r="A64" s="5"/>
      <c r="B64" s="3"/>
      <c r="C64" s="39"/>
      <c r="D64" s="39"/>
      <c r="E64" s="46"/>
      <c r="F64" s="47"/>
      <c r="G64" s="74"/>
      <c r="H64" s="16"/>
      <c r="I64" s="16"/>
      <c r="K64" s="36"/>
      <c r="L64" s="37"/>
      <c r="M64" s="38"/>
      <c r="N64" s="36"/>
      <c r="O64" s="37"/>
      <c r="P64" s="80"/>
    </row>
    <row r="65" spans="1:16" x14ac:dyDescent="0.4">
      <c r="A65" s="5"/>
      <c r="B65" s="3"/>
      <c r="C65" s="39"/>
      <c r="D65" s="39"/>
      <c r="E65" s="46"/>
      <c r="F65" s="47"/>
      <c r="G65" s="74"/>
      <c r="H65" s="16"/>
      <c r="I65" s="16"/>
      <c r="K65" s="36"/>
      <c r="L65" s="37"/>
      <c r="M65" s="38"/>
      <c r="N65" s="36"/>
      <c r="O65" s="37"/>
      <c r="P65" s="80"/>
    </row>
    <row r="66" spans="1:16" x14ac:dyDescent="0.4">
      <c r="A66" s="5"/>
      <c r="B66" s="3"/>
      <c r="C66" s="39"/>
      <c r="D66" s="39"/>
      <c r="E66" s="46"/>
      <c r="F66" s="47"/>
      <c r="G66" s="74"/>
      <c r="H66" s="16"/>
      <c r="I66" s="16"/>
      <c r="K66" s="36"/>
      <c r="L66" s="37"/>
      <c r="M66" s="38"/>
      <c r="N66" s="36"/>
      <c r="O66" s="37"/>
      <c r="P66" s="80"/>
    </row>
    <row r="67" spans="1:16" x14ac:dyDescent="0.4">
      <c r="A67" s="5"/>
      <c r="B67" s="3"/>
      <c r="C67" s="39"/>
      <c r="D67" s="39"/>
      <c r="E67" s="46"/>
      <c r="F67" s="47"/>
      <c r="G67" s="74"/>
      <c r="H67" s="16"/>
      <c r="I67" s="16"/>
      <c r="K67" s="36"/>
      <c r="L67" s="37"/>
      <c r="M67" s="38"/>
      <c r="N67" s="36"/>
      <c r="O67" s="37"/>
      <c r="P67" s="80"/>
    </row>
    <row r="68" spans="1:16" x14ac:dyDescent="0.4">
      <c r="A68" s="5"/>
      <c r="B68" s="3"/>
      <c r="C68" s="39"/>
      <c r="D68" s="39"/>
      <c r="E68" s="46"/>
      <c r="F68" s="47"/>
      <c r="G68" s="74"/>
      <c r="H68" s="16"/>
      <c r="I68" s="16"/>
      <c r="K68" s="36"/>
      <c r="L68" s="37"/>
      <c r="M68" s="38"/>
      <c r="N68" s="36"/>
      <c r="O68" s="37"/>
      <c r="P68" s="80"/>
    </row>
    <row r="69" spans="1:16" ht="19.5" thickBot="1" x14ac:dyDescent="0.45">
      <c r="A69" s="5"/>
      <c r="B69" s="4"/>
      <c r="C69" s="42"/>
      <c r="D69" s="42"/>
      <c r="E69" s="48"/>
      <c r="F69" s="49"/>
      <c r="G69" s="76"/>
      <c r="H69" s="16"/>
      <c r="I69" s="16"/>
      <c r="K69" s="36"/>
      <c r="L69" s="37"/>
      <c r="M69" s="38"/>
      <c r="N69" s="36"/>
      <c r="O69" s="37"/>
      <c r="P69" s="80"/>
    </row>
    <row r="70" spans="1:16" ht="19.5" thickBot="1" x14ac:dyDescent="0.45">
      <c r="A70" s="5"/>
      <c r="B70" s="102" t="s">
        <v>4</v>
      </c>
      <c r="C70" s="103"/>
      <c r="D70" s="104"/>
      <c r="E70" s="1">
        <f>COUNTIF(E19:E69,1.27)</f>
        <v>0</v>
      </c>
      <c r="F70" s="1">
        <f>COUNTIF(F19:F69,1.5)</f>
        <v>0</v>
      </c>
      <c r="G70" s="77">
        <f>COUNTIF(G19:G69,2)</f>
        <v>0</v>
      </c>
      <c r="H70" s="56">
        <f>N70+H18</f>
        <v>0</v>
      </c>
      <c r="I70" s="14">
        <f>O70+I18</f>
        <v>0</v>
      </c>
      <c r="J70" s="89">
        <f>P70+J18</f>
        <v>0</v>
      </c>
      <c r="K70" s="53" t="s">
        <v>27</v>
      </c>
      <c r="L70" s="54" t="e">
        <f>B69-B19</f>
        <v>#VALUE!</v>
      </c>
      <c r="M70" s="55" t="s">
        <v>28</v>
      </c>
      <c r="N70" s="62">
        <f>SUM(N19:N69)</f>
        <v>0</v>
      </c>
      <c r="O70" s="63">
        <f>SUM(O19:O69)</f>
        <v>0</v>
      </c>
      <c r="P70" s="15">
        <f>SUM(P19:P69)</f>
        <v>0</v>
      </c>
    </row>
    <row r="71" spans="1:16" ht="19.5" thickBot="1" x14ac:dyDescent="0.45">
      <c r="A71" s="5"/>
      <c r="B71" s="95" t="s">
        <v>5</v>
      </c>
      <c r="C71" s="96"/>
      <c r="D71" s="97"/>
      <c r="E71" s="1">
        <f>COUNTIF(E19:E69,-1)</f>
        <v>0</v>
      </c>
      <c r="F71" s="1">
        <f>COUNTIF(F19:F69,-1)</f>
        <v>0</v>
      </c>
      <c r="G71" s="77">
        <f>COUNTIF(G19:G69,-1)</f>
        <v>0</v>
      </c>
      <c r="H71" s="93" t="s">
        <v>26</v>
      </c>
      <c r="I71" s="94"/>
      <c r="J71" s="101"/>
      <c r="K71" s="93" t="s">
        <v>29</v>
      </c>
      <c r="L71" s="94"/>
      <c r="M71" s="101"/>
      <c r="N71" s="5"/>
      <c r="P71" s="81"/>
    </row>
    <row r="72" spans="1:16" ht="19.5" thickBot="1" x14ac:dyDescent="0.45">
      <c r="A72" s="5"/>
      <c r="B72" s="95" t="s">
        <v>30</v>
      </c>
      <c r="C72" s="96"/>
      <c r="D72" s="97"/>
      <c r="E72" s="1">
        <f>COUNTIF(E19:E69,0)</f>
        <v>0</v>
      </c>
      <c r="F72" s="1">
        <f>COUNTIF(F19:F69,0)</f>
        <v>0</v>
      </c>
      <c r="G72" s="78">
        <f>COUNTIF(G19:G69,0)</f>
        <v>0</v>
      </c>
      <c r="H72" s="59" t="e">
        <f>H70/H18</f>
        <v>#DIV/0!</v>
      </c>
      <c r="I72" s="60" t="e">
        <f t="shared" ref="I72" si="6">I70/I18</f>
        <v>#DIV/0!</v>
      </c>
      <c r="J72" s="90" t="e">
        <f>J70/J18</f>
        <v>#DIV/0!</v>
      </c>
      <c r="K72" s="51" t="e">
        <f>(H72-100%)*30/L70</f>
        <v>#DIV/0!</v>
      </c>
      <c r="L72" s="51" t="e">
        <f>(I72-100%)*30/L70</f>
        <v>#DIV/0!</v>
      </c>
      <c r="M72" s="52" t="e">
        <f>(J72-100%)*30/L70</f>
        <v>#DIV/0!</v>
      </c>
      <c r="N72" s="6"/>
      <c r="O72" s="2"/>
      <c r="P72" s="82"/>
    </row>
    <row r="73" spans="1:16" ht="19.5" thickBot="1" x14ac:dyDescent="0.45">
      <c r="B73" s="93" t="s">
        <v>3</v>
      </c>
      <c r="C73" s="94"/>
      <c r="D73" s="94"/>
      <c r="E73" s="61" t="e">
        <f t="shared" ref="E73:F73" si="7">E70/(E70+E71+E72)</f>
        <v>#DIV/0!</v>
      </c>
      <c r="F73" s="58" t="e">
        <f t="shared" si="7"/>
        <v>#DIV/0!</v>
      </c>
      <c r="G73" s="72" t="e">
        <f>G70/(G70+G71+G72)</f>
        <v>#DIV/0!</v>
      </c>
    </row>
    <row r="75" spans="1:16" x14ac:dyDescent="0.4">
      <c r="E75" s="57"/>
      <c r="F75" s="57"/>
      <c r="G75" s="78"/>
    </row>
  </sheetData>
  <mergeCells count="11">
    <mergeCell ref="B73:D73"/>
    <mergeCell ref="B72:D72"/>
    <mergeCell ref="K18:M18"/>
    <mergeCell ref="K16:M16"/>
    <mergeCell ref="N16:P16"/>
    <mergeCell ref="H16:J16"/>
    <mergeCell ref="N18:P18"/>
    <mergeCell ref="B70:D70"/>
    <mergeCell ref="B71:D71"/>
    <mergeCell ref="H71:J71"/>
    <mergeCell ref="K71:M71"/>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6574D-3B21-4804-989A-423DB9307868}">
  <dimension ref="A1:B1341"/>
  <sheetViews>
    <sheetView topLeftCell="A1353" zoomScaleNormal="100" workbookViewId="0">
      <selection activeCell="B1341" sqref="B1341"/>
    </sheetView>
  </sheetViews>
  <sheetFormatPr defaultRowHeight="18.75" x14ac:dyDescent="0.4"/>
  <cols>
    <col min="1" max="1" width="4.375" customWidth="1"/>
  </cols>
  <sheetData>
    <row r="1" spans="1:2" x14ac:dyDescent="0.4">
      <c r="A1">
        <v>1</v>
      </c>
      <c r="B1" t="s">
        <v>54</v>
      </c>
    </row>
    <row r="75" spans="1:2" x14ac:dyDescent="0.4">
      <c r="A75">
        <v>2</v>
      </c>
      <c r="B75" t="s">
        <v>57</v>
      </c>
    </row>
    <row r="112" spans="1:2" x14ac:dyDescent="0.4">
      <c r="A112">
        <v>3</v>
      </c>
      <c r="B112" t="s">
        <v>59</v>
      </c>
    </row>
    <row r="150" spans="1:2" x14ac:dyDescent="0.4">
      <c r="A150">
        <v>4</v>
      </c>
      <c r="B150" t="s">
        <v>61</v>
      </c>
    </row>
    <row r="187" spans="1:2" x14ac:dyDescent="0.4">
      <c r="A187">
        <v>5</v>
      </c>
      <c r="B187" t="s">
        <v>63</v>
      </c>
    </row>
    <row r="195" customFormat="1" x14ac:dyDescent="0.4"/>
    <row r="223" spans="1:2" x14ac:dyDescent="0.4">
      <c r="A223">
        <v>6</v>
      </c>
      <c r="B223" t="s">
        <v>66</v>
      </c>
    </row>
    <row r="294" spans="1:2" x14ac:dyDescent="0.4">
      <c r="A294">
        <v>7</v>
      </c>
      <c r="B294" t="s">
        <v>68</v>
      </c>
    </row>
    <row r="330" spans="1:1" x14ac:dyDescent="0.4">
      <c r="A330">
        <v>8</v>
      </c>
    </row>
    <row r="388" customFormat="1" x14ac:dyDescent="0.4"/>
    <row r="401" spans="1:2" x14ac:dyDescent="0.4">
      <c r="A401">
        <v>9</v>
      </c>
      <c r="B401" t="s">
        <v>72</v>
      </c>
    </row>
    <row r="438" spans="1:2" x14ac:dyDescent="0.4">
      <c r="A438">
        <v>10</v>
      </c>
      <c r="B438" t="s">
        <v>75</v>
      </c>
    </row>
    <row r="474" spans="1:1" x14ac:dyDescent="0.4">
      <c r="A474">
        <v>11</v>
      </c>
    </row>
    <row r="510" spans="1:2" x14ac:dyDescent="0.4">
      <c r="A510">
        <v>12</v>
      </c>
      <c r="B510" t="s">
        <v>79</v>
      </c>
    </row>
    <row r="533" customFormat="1" x14ac:dyDescent="0.4"/>
    <row r="546" spans="1:2" x14ac:dyDescent="0.4">
      <c r="A546">
        <v>13</v>
      </c>
      <c r="B546" t="s">
        <v>81</v>
      </c>
    </row>
    <row r="582" spans="1:2" x14ac:dyDescent="0.4">
      <c r="A582">
        <v>14</v>
      </c>
      <c r="B582" t="s">
        <v>81</v>
      </c>
    </row>
    <row r="619" spans="1:2" x14ac:dyDescent="0.4">
      <c r="A619">
        <v>15</v>
      </c>
      <c r="B619" t="s">
        <v>84</v>
      </c>
    </row>
    <row r="655" spans="1:2" x14ac:dyDescent="0.4">
      <c r="A655">
        <v>16</v>
      </c>
      <c r="B655" t="s">
        <v>86</v>
      </c>
    </row>
    <row r="691" spans="1:2" x14ac:dyDescent="0.4">
      <c r="A691">
        <v>17</v>
      </c>
      <c r="B691" t="s">
        <v>88</v>
      </c>
    </row>
    <row r="727" spans="1:2" x14ac:dyDescent="0.4">
      <c r="A727">
        <v>18</v>
      </c>
      <c r="B727" t="s">
        <v>90</v>
      </c>
    </row>
    <row r="763" spans="1:2" x14ac:dyDescent="0.4">
      <c r="A763">
        <v>19</v>
      </c>
      <c r="B763" t="s">
        <v>93</v>
      </c>
    </row>
    <row r="799" spans="1:2" x14ac:dyDescent="0.4">
      <c r="A799">
        <v>20</v>
      </c>
      <c r="B799" t="s">
        <v>94</v>
      </c>
    </row>
    <row r="836" spans="1:2" x14ac:dyDescent="0.4">
      <c r="A836">
        <v>21</v>
      </c>
      <c r="B836" t="s">
        <v>96</v>
      </c>
    </row>
    <row r="872" spans="1:2" x14ac:dyDescent="0.4">
      <c r="A872">
        <v>22</v>
      </c>
      <c r="B872" t="s">
        <v>98</v>
      </c>
    </row>
    <row r="909" spans="1:2" x14ac:dyDescent="0.4">
      <c r="A909">
        <v>23</v>
      </c>
      <c r="B909" t="s">
        <v>100</v>
      </c>
    </row>
    <row r="945" spans="1:2" x14ac:dyDescent="0.4">
      <c r="A945">
        <v>24</v>
      </c>
      <c r="B945" t="s">
        <v>104</v>
      </c>
    </row>
    <row r="981" spans="1:2" x14ac:dyDescent="0.4">
      <c r="A981">
        <v>25</v>
      </c>
      <c r="B981" t="s">
        <v>106</v>
      </c>
    </row>
    <row r="1017" spans="1:2" x14ac:dyDescent="0.4">
      <c r="A1017">
        <v>26</v>
      </c>
      <c r="B1017" t="s">
        <v>107</v>
      </c>
    </row>
    <row r="1052" spans="1:2" x14ac:dyDescent="0.4">
      <c r="A1052">
        <v>27</v>
      </c>
      <c r="B1052" t="s">
        <v>109</v>
      </c>
    </row>
    <row r="1087" spans="1:2" x14ac:dyDescent="0.4">
      <c r="A1087">
        <v>28</v>
      </c>
      <c r="B1087" t="s">
        <v>111</v>
      </c>
    </row>
    <row r="1122" spans="1:2" x14ac:dyDescent="0.4">
      <c r="A1122">
        <v>29</v>
      </c>
      <c r="B1122" t="s">
        <v>113</v>
      </c>
    </row>
    <row r="1158" spans="1:2" x14ac:dyDescent="0.4">
      <c r="A1158">
        <v>30</v>
      </c>
      <c r="B1158" t="s">
        <v>115</v>
      </c>
    </row>
    <row r="1194" spans="1:2" x14ac:dyDescent="0.4">
      <c r="A1194">
        <v>31</v>
      </c>
      <c r="B1194" t="s">
        <v>117</v>
      </c>
    </row>
    <row r="1231" spans="1:2" x14ac:dyDescent="0.4">
      <c r="A1231">
        <v>32</v>
      </c>
      <c r="B1231" t="s">
        <v>119</v>
      </c>
    </row>
    <row r="1268" spans="1:2" x14ac:dyDescent="0.4">
      <c r="A1268">
        <v>33</v>
      </c>
      <c r="B1268" t="s">
        <v>121</v>
      </c>
    </row>
    <row r="1304" spans="1:2" x14ac:dyDescent="0.4">
      <c r="A1304">
        <v>34</v>
      </c>
      <c r="B1304" t="s">
        <v>123</v>
      </c>
    </row>
    <row r="1341" spans="1:2" x14ac:dyDescent="0.4">
      <c r="A1341">
        <v>35</v>
      </c>
      <c r="B1341" t="s">
        <v>125</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topLeftCell="A7" zoomScale="145" zoomScaleSheetLayoutView="100" workbookViewId="0">
      <selection activeCell="L19" sqref="L19"/>
    </sheetView>
  </sheetViews>
  <sheetFormatPr defaultColWidth="8.125" defaultRowHeight="13.5" x14ac:dyDescent="0.4"/>
  <cols>
    <col min="1" max="16384" width="8.125" style="43"/>
  </cols>
  <sheetData>
    <row r="1" spans="1:10" x14ac:dyDescent="0.4">
      <c r="A1" s="43" t="s">
        <v>22</v>
      </c>
    </row>
    <row r="2" spans="1:10" x14ac:dyDescent="0.4">
      <c r="A2" s="105" t="s">
        <v>127</v>
      </c>
      <c r="B2" s="106"/>
      <c r="C2" s="106"/>
      <c r="D2" s="106"/>
      <c r="E2" s="106"/>
      <c r="F2" s="106"/>
      <c r="G2" s="106"/>
      <c r="H2" s="106"/>
      <c r="I2" s="106"/>
      <c r="J2" s="106"/>
    </row>
    <row r="3" spans="1:10" x14ac:dyDescent="0.4">
      <c r="A3" s="106"/>
      <c r="B3" s="106"/>
      <c r="C3" s="106"/>
      <c r="D3" s="106"/>
      <c r="E3" s="106"/>
      <c r="F3" s="106"/>
      <c r="G3" s="106"/>
      <c r="H3" s="106"/>
      <c r="I3" s="106"/>
      <c r="J3" s="106"/>
    </row>
    <row r="4" spans="1:10" x14ac:dyDescent="0.4">
      <c r="A4" s="106"/>
      <c r="B4" s="106"/>
      <c r="C4" s="106"/>
      <c r="D4" s="106"/>
      <c r="E4" s="106"/>
      <c r="F4" s="106"/>
      <c r="G4" s="106"/>
      <c r="H4" s="106"/>
      <c r="I4" s="106"/>
      <c r="J4" s="106"/>
    </row>
    <row r="5" spans="1:10" x14ac:dyDescent="0.4">
      <c r="A5" s="106"/>
      <c r="B5" s="106"/>
      <c r="C5" s="106"/>
      <c r="D5" s="106"/>
      <c r="E5" s="106"/>
      <c r="F5" s="106"/>
      <c r="G5" s="106"/>
      <c r="H5" s="106"/>
      <c r="I5" s="106"/>
      <c r="J5" s="106"/>
    </row>
    <row r="6" spans="1:10" x14ac:dyDescent="0.4">
      <c r="A6" s="106"/>
      <c r="B6" s="106"/>
      <c r="C6" s="106"/>
      <c r="D6" s="106"/>
      <c r="E6" s="106"/>
      <c r="F6" s="106"/>
      <c r="G6" s="106"/>
      <c r="H6" s="106"/>
      <c r="I6" s="106"/>
      <c r="J6" s="106"/>
    </row>
    <row r="7" spans="1:10" x14ac:dyDescent="0.4">
      <c r="A7" s="106"/>
      <c r="B7" s="106"/>
      <c r="C7" s="106"/>
      <c r="D7" s="106"/>
      <c r="E7" s="106"/>
      <c r="F7" s="106"/>
      <c r="G7" s="106"/>
      <c r="H7" s="106"/>
      <c r="I7" s="106"/>
      <c r="J7" s="106"/>
    </row>
    <row r="8" spans="1:10" x14ac:dyDescent="0.4">
      <c r="A8" s="106"/>
      <c r="B8" s="106"/>
      <c r="C8" s="106"/>
      <c r="D8" s="106"/>
      <c r="E8" s="106"/>
      <c r="F8" s="106"/>
      <c r="G8" s="106"/>
      <c r="H8" s="106"/>
      <c r="I8" s="106"/>
      <c r="J8" s="106"/>
    </row>
    <row r="9" spans="1:10" ht="63" customHeight="1" x14ac:dyDescent="0.4">
      <c r="A9" s="106"/>
      <c r="B9" s="106"/>
      <c r="C9" s="106"/>
      <c r="D9" s="106"/>
      <c r="E9" s="106"/>
      <c r="F9" s="106"/>
      <c r="G9" s="106"/>
      <c r="H9" s="106"/>
      <c r="I9" s="106"/>
      <c r="J9" s="106"/>
    </row>
    <row r="11" spans="1:10" x14ac:dyDescent="0.4">
      <c r="A11" s="43" t="s">
        <v>23</v>
      </c>
    </row>
    <row r="12" spans="1:10" x14ac:dyDescent="0.4">
      <c r="A12" s="107" t="s">
        <v>128</v>
      </c>
      <c r="B12" s="108"/>
      <c r="C12" s="108"/>
      <c r="D12" s="108"/>
      <c r="E12" s="108"/>
      <c r="F12" s="108"/>
      <c r="G12" s="108"/>
      <c r="H12" s="108"/>
      <c r="I12" s="108"/>
      <c r="J12" s="108"/>
    </row>
    <row r="13" spans="1:10" x14ac:dyDescent="0.4">
      <c r="A13" s="108"/>
      <c r="B13" s="108"/>
      <c r="C13" s="108"/>
      <c r="D13" s="108"/>
      <c r="E13" s="108"/>
      <c r="F13" s="108"/>
      <c r="G13" s="108"/>
      <c r="H13" s="108"/>
      <c r="I13" s="108"/>
      <c r="J13" s="108"/>
    </row>
    <row r="14" spans="1:10" x14ac:dyDescent="0.4">
      <c r="A14" s="108"/>
      <c r="B14" s="108"/>
      <c r="C14" s="108"/>
      <c r="D14" s="108"/>
      <c r="E14" s="108"/>
      <c r="F14" s="108"/>
      <c r="G14" s="108"/>
      <c r="H14" s="108"/>
      <c r="I14" s="108"/>
      <c r="J14" s="108"/>
    </row>
    <row r="15" spans="1:10" x14ac:dyDescent="0.4">
      <c r="A15" s="108"/>
      <c r="B15" s="108"/>
      <c r="C15" s="108"/>
      <c r="D15" s="108"/>
      <c r="E15" s="108"/>
      <c r="F15" s="108"/>
      <c r="G15" s="108"/>
      <c r="H15" s="108"/>
      <c r="I15" s="108"/>
      <c r="J15" s="108"/>
    </row>
    <row r="16" spans="1:10" x14ac:dyDescent="0.4">
      <c r="A16" s="108"/>
      <c r="B16" s="108"/>
      <c r="C16" s="108"/>
      <c r="D16" s="108"/>
      <c r="E16" s="108"/>
      <c r="F16" s="108"/>
      <c r="G16" s="108"/>
      <c r="H16" s="108"/>
      <c r="I16" s="108"/>
      <c r="J16" s="108"/>
    </row>
    <row r="17" spans="1:10" x14ac:dyDescent="0.4">
      <c r="A17" s="108"/>
      <c r="B17" s="108"/>
      <c r="C17" s="108"/>
      <c r="D17" s="108"/>
      <c r="E17" s="108"/>
      <c r="F17" s="108"/>
      <c r="G17" s="108"/>
      <c r="H17" s="108"/>
      <c r="I17" s="108"/>
      <c r="J17" s="108"/>
    </row>
    <row r="18" spans="1:10" x14ac:dyDescent="0.4">
      <c r="A18" s="108"/>
      <c r="B18" s="108"/>
      <c r="C18" s="108"/>
      <c r="D18" s="108"/>
      <c r="E18" s="108"/>
      <c r="F18" s="108"/>
      <c r="G18" s="108"/>
      <c r="H18" s="108"/>
      <c r="I18" s="108"/>
      <c r="J18" s="108"/>
    </row>
    <row r="19" spans="1:10" x14ac:dyDescent="0.4">
      <c r="A19" s="108"/>
      <c r="B19" s="108"/>
      <c r="C19" s="108"/>
      <c r="D19" s="108"/>
      <c r="E19" s="108"/>
      <c r="F19" s="108"/>
      <c r="G19" s="108"/>
      <c r="H19" s="108"/>
      <c r="I19" s="108"/>
      <c r="J19" s="108"/>
    </row>
    <row r="21" spans="1:10" x14ac:dyDescent="0.4">
      <c r="A21" s="43" t="s">
        <v>24</v>
      </c>
    </row>
    <row r="22" spans="1:10" x14ac:dyDescent="0.4">
      <c r="A22" s="107" t="s">
        <v>129</v>
      </c>
      <c r="B22" s="107"/>
      <c r="C22" s="107"/>
      <c r="D22" s="107"/>
      <c r="E22" s="107"/>
      <c r="F22" s="107"/>
      <c r="G22" s="107"/>
      <c r="H22" s="107"/>
      <c r="I22" s="107"/>
      <c r="J22" s="107"/>
    </row>
    <row r="23" spans="1:10" x14ac:dyDescent="0.4">
      <c r="A23" s="107"/>
      <c r="B23" s="107"/>
      <c r="C23" s="107"/>
      <c r="D23" s="107"/>
      <c r="E23" s="107"/>
      <c r="F23" s="107"/>
      <c r="G23" s="107"/>
      <c r="H23" s="107"/>
      <c r="I23" s="107"/>
      <c r="J23" s="107"/>
    </row>
    <row r="24" spans="1:10" x14ac:dyDescent="0.4">
      <c r="A24" s="107"/>
      <c r="B24" s="107"/>
      <c r="C24" s="107"/>
      <c r="D24" s="107"/>
      <c r="E24" s="107"/>
      <c r="F24" s="107"/>
      <c r="G24" s="107"/>
      <c r="H24" s="107"/>
      <c r="I24" s="107"/>
      <c r="J24" s="107"/>
    </row>
    <row r="25" spans="1:10" x14ac:dyDescent="0.4">
      <c r="A25" s="107"/>
      <c r="B25" s="107"/>
      <c r="C25" s="107"/>
      <c r="D25" s="107"/>
      <c r="E25" s="107"/>
      <c r="F25" s="107"/>
      <c r="G25" s="107"/>
      <c r="H25" s="107"/>
      <c r="I25" s="107"/>
      <c r="J25" s="107"/>
    </row>
    <row r="26" spans="1:10" x14ac:dyDescent="0.4">
      <c r="A26" s="107"/>
      <c r="B26" s="107"/>
      <c r="C26" s="107"/>
      <c r="D26" s="107"/>
      <c r="E26" s="107"/>
      <c r="F26" s="107"/>
      <c r="G26" s="107"/>
      <c r="H26" s="107"/>
      <c r="I26" s="107"/>
      <c r="J26" s="107"/>
    </row>
    <row r="27" spans="1:10" x14ac:dyDescent="0.4">
      <c r="A27" s="107"/>
      <c r="B27" s="107"/>
      <c r="C27" s="107"/>
      <c r="D27" s="107"/>
      <c r="E27" s="107"/>
      <c r="F27" s="107"/>
      <c r="G27" s="107"/>
      <c r="H27" s="107"/>
      <c r="I27" s="107"/>
      <c r="J27" s="107"/>
    </row>
    <row r="28" spans="1:10" x14ac:dyDescent="0.4">
      <c r="A28" s="107"/>
      <c r="B28" s="107"/>
      <c r="C28" s="107"/>
      <c r="D28" s="107"/>
      <c r="E28" s="107"/>
      <c r="F28" s="107"/>
      <c r="G28" s="107"/>
      <c r="H28" s="107"/>
      <c r="I28" s="107"/>
      <c r="J28" s="107"/>
    </row>
    <row r="29" spans="1:10" x14ac:dyDescent="0.4">
      <c r="A29" s="107"/>
      <c r="B29" s="107"/>
      <c r="C29" s="107"/>
      <c r="D29" s="107"/>
      <c r="E29" s="107"/>
      <c r="F29" s="107"/>
      <c r="G29" s="107"/>
      <c r="H29" s="107"/>
      <c r="I29" s="107"/>
      <c r="J29" s="107"/>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F4" sqref="F4"/>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23" t="s">
        <v>11</v>
      </c>
      <c r="B1" s="24"/>
      <c r="C1" s="25"/>
      <c r="D1" s="26"/>
      <c r="E1" s="25"/>
      <c r="F1" s="26"/>
      <c r="G1" s="25"/>
      <c r="H1" s="26"/>
    </row>
    <row r="2" spans="1:8" x14ac:dyDescent="0.4">
      <c r="A2" s="27"/>
      <c r="B2" s="25"/>
      <c r="C2" s="25"/>
      <c r="D2" s="26"/>
      <c r="E2" s="25"/>
      <c r="F2" s="26"/>
      <c r="G2" s="25"/>
      <c r="H2" s="26"/>
    </row>
    <row r="3" spans="1:8" x14ac:dyDescent="0.4">
      <c r="A3" s="28" t="s">
        <v>12</v>
      </c>
      <c r="B3" s="28" t="s">
        <v>13</v>
      </c>
      <c r="C3" s="28" t="s">
        <v>14</v>
      </c>
      <c r="D3" s="29" t="s">
        <v>15</v>
      </c>
      <c r="E3" s="28" t="s">
        <v>16</v>
      </c>
      <c r="F3" s="29" t="s">
        <v>15</v>
      </c>
      <c r="G3" s="28" t="s">
        <v>17</v>
      </c>
      <c r="H3" s="29" t="s">
        <v>15</v>
      </c>
    </row>
    <row r="4" spans="1:8" x14ac:dyDescent="0.4">
      <c r="A4" s="30" t="s">
        <v>18</v>
      </c>
      <c r="B4" s="30" t="s">
        <v>19</v>
      </c>
      <c r="C4" s="30"/>
      <c r="D4" s="31"/>
      <c r="E4" s="30"/>
      <c r="F4" s="31"/>
      <c r="G4" s="30"/>
      <c r="H4" s="31"/>
    </row>
    <row r="5" spans="1:8" x14ac:dyDescent="0.4">
      <c r="A5" s="30" t="s">
        <v>18</v>
      </c>
      <c r="B5" s="30"/>
      <c r="C5" s="30"/>
      <c r="D5" s="31"/>
      <c r="E5" s="30"/>
      <c r="F5" s="32"/>
      <c r="G5" s="30"/>
      <c r="H5" s="32"/>
    </row>
    <row r="6" spans="1:8" x14ac:dyDescent="0.4">
      <c r="A6" s="30" t="s">
        <v>18</v>
      </c>
      <c r="B6" s="30"/>
      <c r="C6" s="30"/>
      <c r="D6" s="32"/>
      <c r="E6" s="30"/>
      <c r="F6" s="32"/>
      <c r="G6" s="30"/>
      <c r="H6" s="32"/>
    </row>
    <row r="7" spans="1:8" x14ac:dyDescent="0.4">
      <c r="A7" s="30" t="s">
        <v>18</v>
      </c>
      <c r="B7" s="30"/>
      <c r="C7" s="30"/>
      <c r="D7" s="32"/>
      <c r="E7" s="30"/>
      <c r="F7" s="32"/>
      <c r="G7" s="30"/>
      <c r="H7" s="32"/>
    </row>
    <row r="8" spans="1:8" x14ac:dyDescent="0.4">
      <c r="A8" s="30" t="s">
        <v>18</v>
      </c>
      <c r="B8" s="30"/>
      <c r="C8" s="30"/>
      <c r="D8" s="32"/>
      <c r="E8" s="30"/>
      <c r="F8" s="32"/>
      <c r="G8" s="30"/>
      <c r="H8" s="32"/>
    </row>
    <row r="9" spans="1:8" x14ac:dyDescent="0.4">
      <c r="A9" s="30" t="s">
        <v>18</v>
      </c>
      <c r="B9" s="30"/>
      <c r="C9" s="30"/>
      <c r="D9" s="32"/>
      <c r="E9" s="30"/>
      <c r="F9" s="32"/>
      <c r="G9" s="30"/>
      <c r="H9" s="32"/>
    </row>
    <row r="10" spans="1:8" x14ac:dyDescent="0.4">
      <c r="A10" s="30" t="s">
        <v>18</v>
      </c>
      <c r="B10" s="30"/>
      <c r="C10" s="30"/>
      <c r="D10" s="32"/>
      <c r="E10" s="30"/>
      <c r="F10" s="32"/>
      <c r="G10" s="30"/>
      <c r="H10" s="32"/>
    </row>
    <row r="11" spans="1:8" x14ac:dyDescent="0.4">
      <c r="A11" s="30" t="s">
        <v>18</v>
      </c>
      <c r="B11" s="30"/>
      <c r="C11" s="30"/>
      <c r="D11" s="32"/>
      <c r="E11" s="30"/>
      <c r="F11" s="32"/>
      <c r="G11" s="30"/>
      <c r="H11" s="32"/>
    </row>
    <row r="12" spans="1:8" x14ac:dyDescent="0.4">
      <c r="A12" s="27"/>
      <c r="B12" s="25"/>
      <c r="C12" s="25"/>
      <c r="D12" s="26"/>
      <c r="E12" s="25"/>
      <c r="F12" s="26"/>
      <c r="G12" s="25"/>
      <c r="H12" s="26"/>
    </row>
  </sheetData>
  <phoneticPr fontId="1"/>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E75B0-0CF4-428D-BFEB-A19CE214C902}">
  <dimension ref="A2:A12"/>
  <sheetViews>
    <sheetView workbookViewId="0">
      <selection activeCell="E7" sqref="E7"/>
    </sheetView>
  </sheetViews>
  <sheetFormatPr defaultRowHeight="18.75" x14ac:dyDescent="0.4"/>
  <sheetData>
    <row r="2" spans="1:1" x14ac:dyDescent="0.4">
      <c r="A2" s="84" t="s">
        <v>53</v>
      </c>
    </row>
    <row r="3" spans="1:1" x14ac:dyDescent="0.4">
      <c r="A3" s="84" t="s">
        <v>40</v>
      </c>
    </row>
    <row r="4" spans="1:1" x14ac:dyDescent="0.4">
      <c r="A4" s="84" t="s">
        <v>41</v>
      </c>
    </row>
    <row r="5" spans="1:1" x14ac:dyDescent="0.4">
      <c r="A5" s="84" t="s">
        <v>42</v>
      </c>
    </row>
    <row r="6" spans="1:1" x14ac:dyDescent="0.4">
      <c r="A6" s="84" t="s">
        <v>43</v>
      </c>
    </row>
    <row r="7" spans="1:1" x14ac:dyDescent="0.4">
      <c r="A7" s="84" t="s">
        <v>44</v>
      </c>
    </row>
    <row r="8" spans="1:1" x14ac:dyDescent="0.4">
      <c r="A8" s="84"/>
    </row>
    <row r="9" spans="1:1" x14ac:dyDescent="0.4">
      <c r="A9" s="84" t="s">
        <v>51</v>
      </c>
    </row>
    <row r="10" spans="1:1" x14ac:dyDescent="0.4">
      <c r="A10" s="84" t="s">
        <v>47</v>
      </c>
    </row>
    <row r="11" spans="1:1" x14ac:dyDescent="0.4">
      <c r="A11" s="84" t="s">
        <v>45</v>
      </c>
    </row>
    <row r="12" spans="1:1" x14ac:dyDescent="0.4">
      <c r="A12" s="85"/>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検証シート_H1</vt:lpstr>
      <vt:lpstr>画像_H1</vt:lpstr>
      <vt:lpstr>気づき</vt:lpstr>
      <vt:lpstr>検証終了通貨</vt:lpstr>
      <vt:lpstr>検証ルール</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作成者</cp:lastModifiedBy>
  <dcterms:created xsi:type="dcterms:W3CDTF">2020-09-18T03:10:57Z</dcterms:created>
  <dcterms:modified xsi:type="dcterms:W3CDTF">2023-10-04T06:41:16Z</dcterms:modified>
</cp:coreProperties>
</file>