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https://d.docs.live.net/89ce44b075159731/デスクトップ/"/>
    </mc:Choice>
  </mc:AlternateContent>
  <xr:revisionPtr revIDLastSave="0" documentId="8_{9693D0E7-C7ED-4691-9FAF-DDEA9A54C060}" xr6:coauthVersionLast="46" xr6:coauthVersionMax="46" xr10:uidLastSave="{00000000-0000-0000-0000-000000000000}"/>
  <bookViews>
    <workbookView xWindow="-108" yWindow="-108" windowWidth="23256" windowHeight="12576" firstSheet="1" activeTab="4" xr2:uid="{00000000-000D-0000-FFFF-FFFF00000000}"/>
  </bookViews>
  <sheets>
    <sheet name="ルール＆合計" sheetId="1" r:id="rId1"/>
    <sheet name="2020年12月" sheetId="10" r:id="rId2"/>
    <sheet name="Sheet1" sheetId="11" r:id="rId3"/>
    <sheet name="画像" sheetId="7" r:id="rId4"/>
    <sheet name="気づき" sheetId="9" r:id="rId5"/>
  </sheets>
  <definedNames>
    <definedName name="_xlnm.Print_Area" localSheetId="1">'2020年12月'!$A$1:$Q$12</definedName>
  </definedNames>
  <calcPr calcId="191029" iterateDelta="1E-4"/>
</workbook>
</file>

<file path=xl/calcChain.xml><?xml version="1.0" encoding="utf-8"?>
<calcChain xmlns="http://schemas.openxmlformats.org/spreadsheetml/2006/main">
  <c r="I55" i="10" l="1"/>
  <c r="J55" i="10"/>
  <c r="K55" i="10"/>
  <c r="L64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I17" i="1"/>
  <c r="G17" i="1"/>
  <c r="G3" i="1" l="1"/>
</calcChain>
</file>

<file path=xl/sharedStrings.xml><?xml version="1.0" encoding="utf-8"?>
<sst xmlns="http://schemas.openxmlformats.org/spreadsheetml/2006/main" count="196" uniqueCount="126">
  <si>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</si>
  <si>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</si>
  <si>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</si>
  <si>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</si>
  <si>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</si>
  <si>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</si>
  <si>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</si>
  <si>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</si>
  <si>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</si>
  <si>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</si>
  <si>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</si>
  <si>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</si>
  <si>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</si>
  <si>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</si>
  <si>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</si>
  <si>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</si>
  <si>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</si>
  <si>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</si>
  <si>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</si>
  <si>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</si>
  <si>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</si>
  <si>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</si>
  <si>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売買</t>
  </si>
  <si>
    <t>エントリー手法</t>
  </si>
  <si>
    <t>時間足</t>
  </si>
  <si>
    <t>エントリー価格</t>
  </si>
  <si>
    <t>決済時間足</t>
  </si>
  <si>
    <t>決済日時</t>
  </si>
  <si>
    <t>決済価格</t>
  </si>
  <si>
    <t>決済手法</t>
  </si>
  <si>
    <t>利益pips</t>
  </si>
  <si>
    <t>損失pips</t>
  </si>
  <si>
    <t>金額　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</si>
  <si>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</si>
  <si>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</si>
  <si>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</si>
  <si>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</si>
  <si>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</si>
  <si>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</si>
  <si>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</si>
  <si>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</si>
  <si>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</si>
  <si>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</si>
  <si>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</si>
  <si>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</si>
  <si>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</si>
  <si>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</si>
  <si>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</si>
  <si>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</si>
  <si>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</si>
  <si>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</si>
  <si>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</si>
  <si>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</si>
  <si>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</si>
  <si>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</si>
  <si>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</si>
  <si>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</si>
  <si>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</si>
  <si>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</si>
  <si>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</si>
  <si>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</si>
  <si>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1H</t>
    <phoneticPr fontId="9"/>
  </si>
  <si>
    <t>2020/12/18/01:00</t>
    <phoneticPr fontId="9"/>
  </si>
  <si>
    <t>結果</t>
    <phoneticPr fontId="9"/>
  </si>
  <si>
    <t>通貨ペア</t>
    <phoneticPr fontId="9"/>
  </si>
  <si>
    <t>EURUSD</t>
    <phoneticPr fontId="9"/>
  </si>
  <si>
    <t>EB</t>
    <phoneticPr fontId="9"/>
  </si>
  <si>
    <t>PB</t>
    <phoneticPr fontId="9"/>
  </si>
  <si>
    <t>20/12/18/13:00</t>
    <phoneticPr fontId="9"/>
  </si>
  <si>
    <t>買</t>
    <phoneticPr fontId="9"/>
  </si>
  <si>
    <t>15M</t>
    <phoneticPr fontId="9"/>
  </si>
  <si>
    <t>勝</t>
    <rPh sb="0" eb="1">
      <t>カ</t>
    </rPh>
    <phoneticPr fontId="9"/>
  </si>
  <si>
    <t>USDJPY</t>
    <phoneticPr fontId="9"/>
  </si>
  <si>
    <t>T/P指値</t>
    <rPh sb="3" eb="5">
      <t>サシネ</t>
    </rPh>
    <phoneticPr fontId="9"/>
  </si>
  <si>
    <t>20/12/24/03:45</t>
    <phoneticPr fontId="9"/>
  </si>
  <si>
    <t>4H</t>
    <phoneticPr fontId="9"/>
  </si>
  <si>
    <t>2020/12/24/03:00</t>
    <phoneticPr fontId="9"/>
  </si>
  <si>
    <t>2021/1/5/</t>
    <phoneticPr fontId="9"/>
  </si>
  <si>
    <t>2021/01/05/09:17</t>
    <phoneticPr fontId="9"/>
  </si>
  <si>
    <t>エントリー日時</t>
    <phoneticPr fontId="9"/>
  </si>
  <si>
    <t>2021/1/22/14:56</t>
    <phoneticPr fontId="9"/>
  </si>
  <si>
    <t>2021/1/22/09:19</t>
    <phoneticPr fontId="9"/>
  </si>
  <si>
    <t>売</t>
    <rPh sb="0" eb="1">
      <t>ウ</t>
    </rPh>
    <phoneticPr fontId="9"/>
  </si>
  <si>
    <t>１W</t>
    <phoneticPr fontId="9"/>
  </si>
  <si>
    <t>2020/12/29/17:00</t>
    <phoneticPr fontId="9"/>
  </si>
  <si>
    <t>1W</t>
    <phoneticPr fontId="9"/>
  </si>
  <si>
    <t>21/01/11/02;17</t>
    <phoneticPr fontId="9"/>
  </si>
  <si>
    <t>負</t>
    <rPh sb="0" eb="1">
      <t>マ</t>
    </rPh>
    <phoneticPr fontId="9"/>
  </si>
  <si>
    <t>逆指値</t>
    <rPh sb="0" eb="1">
      <t>ギャク</t>
    </rPh>
    <rPh sb="1" eb="3">
      <t>サシネ</t>
    </rPh>
    <phoneticPr fontId="9"/>
  </si>
  <si>
    <t>１２月からデモトレに入りましたが、注文の仕方も様子がわからず、試しの練習をしばらくやっていました。</t>
    <rPh sb="2" eb="3">
      <t>ツキ</t>
    </rPh>
    <rPh sb="10" eb="11">
      <t>ハイ</t>
    </rPh>
    <rPh sb="17" eb="19">
      <t>チュウモン</t>
    </rPh>
    <rPh sb="20" eb="22">
      <t>シカタ</t>
    </rPh>
    <rPh sb="23" eb="25">
      <t>ヨウス</t>
    </rPh>
    <rPh sb="31" eb="32">
      <t>タメ</t>
    </rPh>
    <rPh sb="34" eb="36">
      <t>レンシュウ</t>
    </rPh>
    <phoneticPr fontId="9"/>
  </si>
  <si>
    <t>2021/01/13/10:34</t>
    <phoneticPr fontId="9"/>
  </si>
  <si>
    <t>2021/01/13/12;2</t>
    <phoneticPr fontId="9"/>
  </si>
  <si>
    <t>2021/01/06:35</t>
    <phoneticPr fontId="9"/>
  </si>
  <si>
    <t>S/L  104.112</t>
    <phoneticPr fontId="9"/>
  </si>
  <si>
    <t>９回</t>
    <rPh sb="1" eb="2">
      <t>カイ</t>
    </rPh>
    <phoneticPr fontId="9"/>
  </si>
  <si>
    <t>８回</t>
    <rPh sb="1" eb="2">
      <t>カイ</t>
    </rPh>
    <phoneticPr fontId="9"/>
  </si>
  <si>
    <t>１回</t>
    <rPh sb="1" eb="2">
      <t>カイ</t>
    </rPh>
    <phoneticPr fontId="9"/>
  </si>
  <si>
    <t>気づき</t>
    <rPh sb="0" eb="1">
      <t>キ</t>
    </rPh>
    <phoneticPr fontId="9"/>
  </si>
  <si>
    <t>USDJPY、EURUSDの２タイプ通貨ペアでやってみましたが、次回は通貨ペアをもう少し増やしてやってみます。</t>
    <rPh sb="18" eb="20">
      <t>ツウカ</t>
    </rPh>
    <rPh sb="32" eb="34">
      <t>ジカイ</t>
    </rPh>
    <rPh sb="35" eb="37">
      <t>ツウカ</t>
    </rPh>
    <rPh sb="42" eb="43">
      <t>スコ</t>
    </rPh>
    <rPh sb="44" eb="45">
      <t>フ</t>
    </rPh>
    <phoneticPr fontId="9"/>
  </si>
  <si>
    <t>今後</t>
    <rPh sb="0" eb="2">
      <t>コンゴ</t>
    </rPh>
    <phoneticPr fontId="9"/>
  </si>
  <si>
    <t>PBルールを軸に、プラスアルファのフィルターをプラスして、自分の勝ちやすいルールを研究していきたいです。</t>
    <rPh sb="6" eb="7">
      <t>ジク</t>
    </rPh>
    <rPh sb="29" eb="31">
      <t>ジブン</t>
    </rPh>
    <rPh sb="32" eb="33">
      <t>カ</t>
    </rPh>
    <rPh sb="41" eb="43">
      <t>ケンキュウ</t>
    </rPh>
    <phoneticPr fontId="9"/>
  </si>
  <si>
    <t>まだ、基礎力不足で難しいと思いますが、できるところから、検証、デモトレ進めて行きます。</t>
    <rPh sb="3" eb="6">
      <t>キソリョク</t>
    </rPh>
    <rPh sb="6" eb="8">
      <t>フソク</t>
    </rPh>
    <rPh sb="9" eb="10">
      <t>ムズカ</t>
    </rPh>
    <rPh sb="13" eb="14">
      <t>オモ</t>
    </rPh>
    <rPh sb="28" eb="30">
      <t>ケンショウ</t>
    </rPh>
    <rPh sb="35" eb="36">
      <t>スス</t>
    </rPh>
    <rPh sb="38" eb="39">
      <t>イ</t>
    </rPh>
    <phoneticPr fontId="9"/>
  </si>
  <si>
    <t>時間足も試しに１５M足、１H足、４H足、１W足といろいろとやってみてます。</t>
    <rPh sb="0" eb="2">
      <t>ジカン</t>
    </rPh>
    <rPh sb="2" eb="3">
      <t>アシ</t>
    </rPh>
    <rPh sb="4" eb="5">
      <t>タメ</t>
    </rPh>
    <rPh sb="10" eb="11">
      <t>アシ</t>
    </rPh>
    <rPh sb="14" eb="15">
      <t>アシ</t>
    </rPh>
    <rPh sb="18" eb="19">
      <t>アシ</t>
    </rPh>
    <rPh sb="22" eb="23">
      <t>アシ</t>
    </rPh>
    <phoneticPr fontId="9"/>
  </si>
  <si>
    <t>質問　　1</t>
    <rPh sb="0" eb="2">
      <t>シツモン</t>
    </rPh>
    <phoneticPr fontId="9"/>
  </si>
  <si>
    <t>タイミングよく、MAにタッチしているちょうど良いPBなり、EBなりの出現は難しいということがわかりました。</t>
    <rPh sb="22" eb="23">
      <t>ヨ</t>
    </rPh>
    <rPh sb="34" eb="36">
      <t>シュツゲン</t>
    </rPh>
    <rPh sb="37" eb="38">
      <t>ムズカ</t>
    </rPh>
    <phoneticPr fontId="9"/>
  </si>
  <si>
    <t>デモトレでエントリーのタイミングに関して初歩的な質問です。</t>
    <rPh sb="17" eb="18">
      <t>カン</t>
    </rPh>
    <rPh sb="20" eb="23">
      <t>ショホテキ</t>
    </rPh>
    <rPh sb="24" eb="26">
      <t>シツモン</t>
    </rPh>
    <phoneticPr fontId="9"/>
  </si>
  <si>
    <t>2回</t>
    <rPh sb="1" eb="2">
      <t>カイ</t>
    </rPh>
    <phoneticPr fontId="9"/>
  </si>
  <si>
    <t>資金</t>
    <rPh sb="0" eb="2">
      <t>シキン</t>
    </rPh>
    <phoneticPr fontId="9"/>
  </si>
  <si>
    <t>数量</t>
    <rPh sb="0" eb="2">
      <t>スウリョウ</t>
    </rPh>
    <phoneticPr fontId="9"/>
  </si>
  <si>
    <t>Fib 1.27</t>
    <phoneticPr fontId="9"/>
  </si>
  <si>
    <t>Fib 2.0</t>
    <phoneticPr fontId="9"/>
  </si>
  <si>
    <t>５回</t>
    <rPh sb="1" eb="2">
      <t>カイ</t>
    </rPh>
    <phoneticPr fontId="9"/>
  </si>
  <si>
    <t>PB出現を確認して、エントリーは2個目、3個目のキャンドルというケースはありでしょうか？</t>
    <rPh sb="2" eb="4">
      <t>シュツゲン</t>
    </rPh>
    <rPh sb="5" eb="7">
      <t>カクニン</t>
    </rPh>
    <rPh sb="17" eb="18">
      <t>コ</t>
    </rPh>
    <rPh sb="18" eb="19">
      <t>メ</t>
    </rPh>
    <rPh sb="21" eb="22">
      <t>コ</t>
    </rPh>
    <rPh sb="22" eb="23">
      <t>メ</t>
    </rPh>
    <phoneticPr fontId="9"/>
  </si>
  <si>
    <t>１H</t>
    <phoneticPr fontId="9"/>
  </si>
  <si>
    <t>逆指値</t>
    <rPh sb="0" eb="3">
      <t>ギャクサシネ</t>
    </rPh>
    <phoneticPr fontId="9"/>
  </si>
  <si>
    <t>2021/1/22/16</t>
    <phoneticPr fontId="9"/>
  </si>
  <si>
    <t>2021/1/25/11:20</t>
    <phoneticPr fontId="9"/>
  </si>
  <si>
    <t>相場の動きがまだ読めず、上がると思って買いで入って、すぐ下がるパターンが結構あり,勝率５５％です。</t>
    <rPh sb="0" eb="2">
      <t>ソウバ</t>
    </rPh>
    <rPh sb="3" eb="4">
      <t>ウゴ</t>
    </rPh>
    <rPh sb="8" eb="9">
      <t>ヨ</t>
    </rPh>
    <rPh sb="12" eb="13">
      <t>ア</t>
    </rPh>
    <rPh sb="16" eb="17">
      <t>オモ</t>
    </rPh>
    <rPh sb="19" eb="20">
      <t>カ</t>
    </rPh>
    <rPh sb="22" eb="23">
      <t>ハイ</t>
    </rPh>
    <rPh sb="28" eb="29">
      <t>サ</t>
    </rPh>
    <rPh sb="36" eb="38">
      <t>ケッコウ</t>
    </rPh>
    <rPh sb="41" eb="43">
      <t>ショウリツ</t>
    </rPh>
    <phoneticPr fontId="9"/>
  </si>
  <si>
    <t>4回</t>
    <rPh sb="1" eb="2">
      <t>カイ</t>
    </rPh>
    <phoneticPr fontId="9"/>
  </si>
  <si>
    <t>相場解説の動画を見て、相場の動きを勉強していきたいと思います。</t>
    <rPh sb="0" eb="2">
      <t>ソウバ</t>
    </rPh>
    <rPh sb="2" eb="4">
      <t>カイセツ</t>
    </rPh>
    <rPh sb="5" eb="7">
      <t>ドウガ</t>
    </rPh>
    <rPh sb="8" eb="9">
      <t>ミ</t>
    </rPh>
    <rPh sb="11" eb="13">
      <t>ソウバ</t>
    </rPh>
    <rPh sb="14" eb="15">
      <t>ウゴ</t>
    </rPh>
    <rPh sb="17" eb="19">
      <t>ベンキョウ</t>
    </rPh>
    <rPh sb="26" eb="27">
      <t>オモ</t>
    </rPh>
    <phoneticPr fontId="9"/>
  </si>
  <si>
    <t>20/12/18~21/01/2５</t>
    <phoneticPr fontId="9"/>
  </si>
  <si>
    <t>FXトレードは全く初心者、初めてでわからないことだらけです。</t>
    <rPh sb="7" eb="8">
      <t>マッタ</t>
    </rPh>
    <rPh sb="9" eb="12">
      <t>ショシンシャ</t>
    </rPh>
    <rPh sb="13" eb="14">
      <t>ハジ</t>
    </rPh>
    <phoneticPr fontId="9"/>
  </si>
  <si>
    <t>タイミングが遅れてのエントリーが数回ありました。</t>
    <rPh sb="6" eb="7">
      <t>オク</t>
    </rPh>
    <rPh sb="16" eb="18">
      <t>スウカイ</t>
    </rPh>
    <phoneticPr fontId="9"/>
  </si>
  <si>
    <t>PBにFibを引いて損切ライン、利確ラインを決め、注文を出していますが、エントリーのタイミングが遅れると、損切幅が大きくなっているような気がします。</t>
    <rPh sb="7" eb="8">
      <t>ヒ</t>
    </rPh>
    <rPh sb="10" eb="12">
      <t>ソンギリ</t>
    </rPh>
    <rPh sb="16" eb="18">
      <t>リカク</t>
    </rPh>
    <rPh sb="22" eb="23">
      <t>キ</t>
    </rPh>
    <rPh sb="25" eb="27">
      <t>チュウモン</t>
    </rPh>
    <rPh sb="28" eb="29">
      <t>ダ</t>
    </rPh>
    <rPh sb="48" eb="49">
      <t>オク</t>
    </rPh>
    <rPh sb="53" eb="55">
      <t>ソンギリ</t>
    </rPh>
    <rPh sb="55" eb="56">
      <t>ハバ</t>
    </rPh>
    <rPh sb="57" eb="58">
      <t>オオ</t>
    </rPh>
    <rPh sb="68" eb="69">
      <t>キ</t>
    </rPh>
    <phoneticPr fontId="9"/>
  </si>
  <si>
    <t>利確ラインを決めたら、逆算して損切ラインを出したほうがいいのでしょうか？</t>
    <rPh sb="0" eb="2">
      <t>リカク</t>
    </rPh>
    <rPh sb="6" eb="7">
      <t>キ</t>
    </rPh>
    <rPh sb="11" eb="13">
      <t>ギャクサン</t>
    </rPh>
    <rPh sb="15" eb="17">
      <t>ソンギリ</t>
    </rPh>
    <rPh sb="21" eb="22">
      <t>ダ</t>
    </rPh>
    <phoneticPr fontId="9"/>
  </si>
  <si>
    <t>ー3057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</si>
</sst>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  <numFmt numFmtId="185" formatCode="0.0_ ;[Red]\-0.0\ "/>
    <numFmt numFmtId="186" formatCode="0_ ;[Red]\-0\ "/>
    <numFmt numFmtId="187" formatCode="#,##0.000"/>
    <numFmt numFmtId="188" formatCode="0.0"/>
  </numFmts>
  <fonts count="23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HGSｺﾞｼｯｸE"/>
      <family val="3"/>
      <charset val="128"/>
    </font>
    <font>
      <sz val="10"/>
      <color indexed="8"/>
      <name val="HGSｺﾞｼｯｸM"/>
      <family val="3"/>
      <charset val="128"/>
    </font>
    <font>
      <sz val="11"/>
      <color indexed="8"/>
      <name val="HGSｺﾞｼｯｸM"/>
      <family val="3"/>
      <charset val="128"/>
    </font>
    <font>
      <sz val="11"/>
      <color indexed="60"/>
      <name val="HGSｺﾞｼｯｸM"/>
      <family val="3"/>
      <charset val="128"/>
    </font>
    <font>
      <b/>
      <sz val="11"/>
      <color indexed="8"/>
      <name val="HGSｺﾞｼｯｸM"/>
      <family val="3"/>
      <charset val="128"/>
    </font>
    <font>
      <sz val="11"/>
      <color indexed="9"/>
      <name val="HGSｺﾞｼｯｸM"/>
      <family val="3"/>
      <charset val="128"/>
    </font>
    <font>
      <sz val="11"/>
      <color indexed="10"/>
      <name val="HGSｺﾞｼｯｸM"/>
      <family val="3"/>
      <charset val="128"/>
    </font>
    <font>
      <sz val="11"/>
      <color indexed="8"/>
      <name val="ＭＳ Ｐゴシック"/>
      <family val="3"/>
      <charset val="128"/>
      <scheme val="major"/>
    </font>
    <font>
      <sz val="10"/>
      <color indexed="8"/>
      <name val="ＭＳ Ｐゴシック"/>
      <family val="3"/>
      <charset val="128"/>
      <scheme val="major"/>
    </font>
    <font>
      <sz val="11"/>
      <color indexed="9"/>
      <name val="ＭＳ Ｐゴシック"/>
      <family val="3"/>
      <charset val="128"/>
      <scheme val="major"/>
    </font>
    <font>
      <sz val="10"/>
      <color indexed="8"/>
      <name val="HGPｺﾞｼｯｸM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HGSｺﾞｼｯｸ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</cellStyleXfs>
  <cellXfs count="206">
    <xf numFmtId="0" fontId="0" fillId="0" borderId="0" xfId="0">
      <alignment vertical="center"/>
    </xf>
    <xf numFmtId="0" fontId="2" fillId="0" borderId="0" xfId="2" applyNumberFormat="1" applyFont="1" applyFill="1" applyBorder="1" applyAlignment="1" applyProtection="1">
      <alignment vertical="center"/>
    </xf>
    <xf numFmtId="0" fontId="2" fillId="4" borderId="29" xfId="2" applyNumberFormat="1" applyFont="1" applyFill="1" applyBorder="1" applyAlignment="1" applyProtection="1">
      <alignment vertical="center"/>
    </xf>
    <xf numFmtId="178" fontId="2" fillId="4" borderId="27" xfId="2" applyNumberFormat="1" applyFont="1" applyFill="1" applyBorder="1" applyAlignment="1" applyProtection="1">
      <alignment vertical="center"/>
    </xf>
    <xf numFmtId="9" fontId="2" fillId="0" borderId="30" xfId="2" applyNumberFormat="1" applyFont="1" applyFill="1" applyBorder="1" applyAlignment="1" applyProtection="1">
      <alignment horizontal="center" vertical="center"/>
    </xf>
    <xf numFmtId="5" fontId="2" fillId="0" borderId="22" xfId="2" applyNumberFormat="1" applyFont="1" applyFill="1" applyBorder="1" applyAlignment="1" applyProtection="1">
      <alignment horizontal="center" vertical="center"/>
    </xf>
    <xf numFmtId="5" fontId="2" fillId="0" borderId="0" xfId="2" applyNumberFormat="1" applyFont="1" applyFill="1" applyBorder="1" applyAlignment="1" applyProtection="1">
      <alignment horizontal="center" vertical="center"/>
    </xf>
    <xf numFmtId="6" fontId="2" fillId="4" borderId="27" xfId="2" applyNumberFormat="1" applyFont="1" applyFill="1" applyBorder="1" applyAlignment="1" applyProtection="1">
      <alignment vertical="center"/>
    </xf>
    <xf numFmtId="6" fontId="2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3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3" fillId="0" borderId="32" xfId="2" applyNumberFormat="1" applyFont="1" applyFill="1" applyBorder="1" applyAlignment="1" applyProtection="1">
      <alignment horizontal="center" vertical="center"/>
    </xf>
    <xf numFmtId="0" fontId="2" fillId="4" borderId="33" xfId="2" applyNumberFormat="1" applyFont="1" applyFill="1" applyBorder="1" applyAlignment="1" applyProtection="1">
      <alignment horizontal="center" vertical="center"/>
    </xf>
    <xf numFmtId="0" fontId="2" fillId="4" borderId="34" xfId="2" applyNumberFormat="1" applyFont="1" applyFill="1" applyBorder="1" applyAlignment="1" applyProtection="1">
      <alignment horizontal="center" vertical="center" wrapText="1"/>
    </xf>
    <xf numFmtId="0" fontId="2" fillId="4" borderId="35" xfId="2" applyNumberFormat="1" applyFont="1" applyFill="1" applyBorder="1" applyAlignment="1" applyProtection="1">
      <alignment horizontal="center" vertical="center"/>
    </xf>
    <xf numFmtId="178" fontId="2" fillId="4" borderId="34" xfId="2" applyNumberFormat="1" applyFont="1" applyFill="1" applyBorder="1" applyAlignment="1" applyProtection="1">
      <alignment horizontal="center" vertical="center" wrapText="1"/>
    </xf>
    <xf numFmtId="179" fontId="2" fillId="4" borderId="34" xfId="2" applyNumberFormat="1" applyFont="1" applyFill="1" applyBorder="1" applyAlignment="1" applyProtection="1">
      <alignment horizontal="center" vertical="center"/>
    </xf>
    <xf numFmtId="0" fontId="2" fillId="4" borderId="36" xfId="2" applyNumberFormat="1" applyFont="1" applyFill="1" applyBorder="1" applyAlignment="1" applyProtection="1">
      <alignment horizontal="center" vertical="center" wrapText="1"/>
    </xf>
    <xf numFmtId="178" fontId="2" fillId="4" borderId="37" xfId="2" applyNumberFormat="1" applyFont="1" applyFill="1" applyBorder="1" applyAlignment="1" applyProtection="1">
      <alignment vertical="center"/>
    </xf>
    <xf numFmtId="180" fontId="2" fillId="4" borderId="38" xfId="2" applyNumberFormat="1" applyFont="1" applyFill="1" applyBorder="1" applyAlignment="1" applyProtection="1">
      <alignment horizontal="center" vertical="center"/>
    </xf>
    <xf numFmtId="180" fontId="3" fillId="0" borderId="39" xfId="2" applyNumberFormat="1" applyFont="1" applyFill="1" applyBorder="1" applyAlignment="1" applyProtection="1">
      <alignment horizontal="right" vertical="center"/>
    </xf>
    <xf numFmtId="180" fontId="3" fillId="0" borderId="40" xfId="2" applyNumberFormat="1" applyFont="1" applyFill="1" applyBorder="1" applyAlignment="1" applyProtection="1">
      <alignment horizontal="right" vertical="center"/>
    </xf>
    <xf numFmtId="181" fontId="3" fillId="0" borderId="40" xfId="2" applyNumberFormat="1" applyFont="1" applyFill="1" applyBorder="1" applyAlignment="1" applyProtection="1">
      <alignment horizontal="right" vertical="center"/>
    </xf>
    <xf numFmtId="182" fontId="3" fillId="0" borderId="40" xfId="2" applyNumberFormat="1" applyFont="1" applyFill="1" applyBorder="1" applyAlignment="1" applyProtection="1">
      <alignment horizontal="right" vertical="center"/>
    </xf>
    <xf numFmtId="183" fontId="3" fillId="0" borderId="40" xfId="2" applyNumberFormat="1" applyFont="1" applyFill="1" applyBorder="1" applyAlignment="1" applyProtection="1">
      <alignment vertical="center"/>
    </xf>
    <xf numFmtId="180" fontId="3" fillId="0" borderId="40" xfId="2" applyNumberFormat="1" applyFont="1" applyFill="1" applyBorder="1" applyAlignment="1" applyProtection="1">
      <alignment vertical="center"/>
    </xf>
    <xf numFmtId="177" fontId="3" fillId="0" borderId="40" xfId="2" applyNumberFormat="1" applyFont="1" applyFill="1" applyBorder="1" applyAlignment="1" applyProtection="1">
      <alignment vertical="center"/>
    </xf>
    <xf numFmtId="177" fontId="3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3" fillId="0" borderId="43" xfId="2" applyNumberFormat="1" applyFont="1" applyFill="1" applyBorder="1" applyAlignment="1" applyProtection="1">
      <alignment horizontal="right" vertical="center"/>
    </xf>
    <xf numFmtId="183" fontId="3" fillId="0" borderId="43" xfId="2" applyNumberFormat="1" applyFont="1" applyFill="1" applyBorder="1" applyAlignment="1" applyProtection="1">
      <alignment vertical="center"/>
    </xf>
    <xf numFmtId="180" fontId="3" fillId="0" borderId="43" xfId="2" applyNumberFormat="1" applyFont="1" applyFill="1" applyBorder="1" applyAlignment="1" applyProtection="1">
      <alignment vertical="center"/>
    </xf>
    <xf numFmtId="177" fontId="3" fillId="0" borderId="43" xfId="2" applyNumberFormat="1" applyFont="1" applyFill="1" applyBorder="1" applyAlignment="1" applyProtection="1">
      <alignment vertical="center"/>
    </xf>
    <xf numFmtId="177" fontId="3" fillId="0" borderId="44" xfId="2" applyNumberFormat="1" applyFont="1" applyFill="1" applyBorder="1" applyAlignment="1" applyProtection="1">
      <alignment vertical="center"/>
    </xf>
    <xf numFmtId="6" fontId="3" fillId="0" borderId="40" xfId="2" applyNumberFormat="1" applyFont="1" applyFill="1" applyBorder="1" applyAlignment="1" applyProtection="1">
      <alignment horizontal="right" vertical="center"/>
    </xf>
    <xf numFmtId="6" fontId="3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4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5" fillId="0" borderId="41" xfId="0" applyNumberFormat="1" applyFont="1" applyFill="1" applyBorder="1" applyAlignment="1" applyProtection="1">
      <alignment vertical="center"/>
    </xf>
    <xf numFmtId="0" fontId="2" fillId="5" borderId="0" xfId="2" applyNumberFormat="1" applyFont="1" applyFill="1" applyBorder="1" applyAlignment="1" applyProtection="1">
      <alignment vertical="center"/>
    </xf>
    <xf numFmtId="5" fontId="2" fillId="5" borderId="0" xfId="2" applyNumberFormat="1" applyFont="1" applyFill="1" applyBorder="1" applyAlignment="1" applyProtection="1">
      <alignment horizontal="center" vertical="center"/>
    </xf>
    <xf numFmtId="178" fontId="2" fillId="5" borderId="0" xfId="2" applyNumberFormat="1" applyFont="1" applyFill="1" applyBorder="1" applyAlignment="1" applyProtection="1">
      <alignment vertical="center"/>
    </xf>
    <xf numFmtId="6" fontId="2" fillId="5" borderId="0" xfId="2" applyNumberFormat="1" applyFont="1" applyFill="1" applyBorder="1" applyAlignment="1" applyProtection="1">
      <alignment vertical="center"/>
    </xf>
    <xf numFmtId="6" fontId="2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2" fillId="5" borderId="50" xfId="2" applyNumberFormat="1" applyFont="1" applyFill="1" applyBorder="1" applyAlignment="1" applyProtection="1">
      <alignment vertical="center"/>
    </xf>
    <xf numFmtId="5" fontId="2" fillId="5" borderId="50" xfId="2" applyNumberFormat="1" applyFont="1" applyFill="1" applyBorder="1" applyAlignment="1" applyProtection="1">
      <alignment horizontal="center" vertical="center"/>
    </xf>
    <xf numFmtId="178" fontId="2" fillId="5" borderId="50" xfId="2" applyNumberFormat="1" applyFont="1" applyFill="1" applyBorder="1" applyAlignment="1" applyProtection="1">
      <alignment vertical="center"/>
    </xf>
    <xf numFmtId="6" fontId="2" fillId="5" borderId="50" xfId="2" applyNumberFormat="1" applyFont="1" applyFill="1" applyBorder="1" applyAlignment="1" applyProtection="1">
      <alignment vertical="center"/>
    </xf>
    <xf numFmtId="6" fontId="2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3" fillId="6" borderId="51" xfId="2" applyNumberFormat="1" applyFont="1" applyFill="1" applyBorder="1" applyAlignment="1" applyProtection="1">
      <alignment horizontal="center"/>
    </xf>
    <xf numFmtId="5" fontId="2" fillId="0" borderId="51" xfId="2" applyNumberFormat="1" applyFont="1" applyFill="1" applyBorder="1" applyAlignment="1" applyProtection="1">
      <alignment horizontal="center" vertical="center"/>
    </xf>
    <xf numFmtId="0" fontId="2" fillId="0" borderId="51" xfId="2" applyNumberFormat="1" applyFont="1" applyFill="1" applyBorder="1" applyAlignment="1" applyProtection="1"/>
    <xf numFmtId="5" fontId="3" fillId="6" borderId="11" xfId="2" applyNumberFormat="1" applyFont="1" applyFill="1" applyBorder="1" applyAlignment="1" applyProtection="1">
      <alignment horizontal="center"/>
    </xf>
    <xf numFmtId="0" fontId="6" fillId="4" borderId="52" xfId="2" applyNumberFormat="1" applyFont="1" applyFill="1" applyBorder="1" applyAlignment="1" applyProtection="1">
      <alignment horizontal="center"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9" fontId="2" fillId="5" borderId="53" xfId="2" applyNumberFormat="1" applyFont="1" applyFill="1" applyBorder="1" applyAlignment="1" applyProtection="1">
      <alignment horizontal="center" vertical="center"/>
    </xf>
    <xf numFmtId="5" fontId="3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2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Fill="1" applyBorder="1" applyAlignment="1" applyProtection="1">
      <alignment horizontal="center" vertical="center"/>
    </xf>
    <xf numFmtId="176" fontId="12" fillId="0" borderId="0" xfId="0" applyNumberFormat="1" applyFont="1" applyFill="1" applyBorder="1" applyAlignment="1" applyProtection="1">
      <alignment vertical="center"/>
    </xf>
    <xf numFmtId="0" fontId="12" fillId="0" borderId="28" xfId="0" applyNumberFormat="1" applyFont="1" applyFill="1" applyBorder="1" applyAlignment="1" applyProtection="1">
      <alignment vertical="center"/>
    </xf>
    <xf numFmtId="0" fontId="12" fillId="0" borderId="28" xfId="0" applyNumberFormat="1" applyFont="1" applyFill="1" applyBorder="1" applyAlignment="1" applyProtection="1">
      <alignment horizontal="center" vertical="center"/>
    </xf>
    <xf numFmtId="176" fontId="12" fillId="0" borderId="28" xfId="0" applyNumberFormat="1" applyFont="1" applyFill="1" applyBorder="1" applyAlignment="1" applyProtection="1">
      <alignment horizontal="center" vertical="center"/>
    </xf>
    <xf numFmtId="176" fontId="12" fillId="0" borderId="28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176" fontId="14" fillId="0" borderId="0" xfId="0" applyNumberFormat="1" applyFont="1" applyFill="1" applyBorder="1" applyAlignment="1" applyProtection="1">
      <alignment horizontal="center" vertical="center"/>
    </xf>
    <xf numFmtId="176" fontId="14" fillId="0" borderId="0" xfId="0" applyNumberFormat="1" applyFont="1" applyFill="1" applyBorder="1" applyAlignment="1" applyProtection="1">
      <alignment vertical="center"/>
    </xf>
    <xf numFmtId="0" fontId="15" fillId="2" borderId="19" xfId="0" applyNumberFormat="1" applyFont="1" applyFill="1" applyBorder="1" applyAlignment="1" applyProtection="1">
      <alignment horizontal="center" vertical="center"/>
    </xf>
    <xf numFmtId="0" fontId="12" fillId="0" borderId="4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12" fillId="0" borderId="13" xfId="0" applyNumberFormat="1" applyFont="1" applyFill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 vertical="center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12" fillId="0" borderId="11" xfId="0" applyNumberFormat="1" applyFont="1" applyFill="1" applyBorder="1" applyAlignment="1" applyProtection="1">
      <alignment horizontal="center" vertical="center"/>
    </xf>
    <xf numFmtId="0" fontId="12" fillId="0" borderId="14" xfId="0" applyNumberFormat="1" applyFont="1" applyFill="1" applyBorder="1" applyAlignment="1" applyProtection="1">
      <alignment horizontal="center" vertical="center"/>
    </xf>
    <xf numFmtId="0" fontId="12" fillId="0" borderId="21" xfId="0" applyNumberFormat="1" applyFont="1" applyFill="1" applyBorder="1" applyAlignment="1" applyProtection="1">
      <alignment horizontal="center" vertical="center"/>
    </xf>
    <xf numFmtId="0" fontId="15" fillId="2" borderId="21" xfId="0" applyNumberFormat="1" applyFont="1" applyFill="1" applyBorder="1" applyAlignment="1" applyProtection="1">
      <alignment horizontal="center" vertical="center"/>
    </xf>
    <xf numFmtId="0" fontId="12" fillId="0" borderId="17" xfId="0" applyNumberFormat="1" applyFont="1" applyFill="1" applyBorder="1" applyAlignment="1" applyProtection="1">
      <alignment horizontal="center" vertical="center"/>
    </xf>
    <xf numFmtId="0" fontId="12" fillId="0" borderId="18" xfId="0" applyNumberFormat="1" applyFont="1" applyFill="1" applyBorder="1" applyAlignment="1" applyProtection="1">
      <alignment horizontal="center" vertical="center"/>
    </xf>
    <xf numFmtId="0" fontId="12" fillId="0" borderId="24" xfId="0" applyNumberFormat="1" applyFont="1" applyFill="1" applyBorder="1" applyAlignment="1" applyProtection="1">
      <alignment horizontal="center" vertical="center"/>
    </xf>
    <xf numFmtId="0" fontId="12" fillId="0" borderId="26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vertical="center"/>
    </xf>
    <xf numFmtId="0" fontId="12" fillId="0" borderId="58" xfId="0" applyNumberFormat="1" applyFont="1" applyFill="1" applyBorder="1" applyAlignment="1" applyProtection="1">
      <alignment horizontal="center" vertical="center"/>
    </xf>
    <xf numFmtId="0" fontId="17" fillId="0" borderId="0" xfId="0" applyFont="1">
      <alignment vertical="center"/>
    </xf>
    <xf numFmtId="0" fontId="17" fillId="0" borderId="28" xfId="0" applyNumberFormat="1" applyFont="1" applyFill="1" applyBorder="1" applyAlignment="1" applyProtection="1">
      <alignment vertical="center"/>
    </xf>
    <xf numFmtId="0" fontId="18" fillId="0" borderId="0" xfId="0" applyFont="1">
      <alignment vertical="center"/>
    </xf>
    <xf numFmtId="0" fontId="18" fillId="0" borderId="4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vertical="center"/>
    </xf>
    <xf numFmtId="0" fontId="18" fillId="0" borderId="3" xfId="0" applyNumberFormat="1" applyFont="1" applyFill="1" applyBorder="1" applyAlignment="1" applyProtection="1">
      <alignment vertical="center"/>
    </xf>
    <xf numFmtId="0" fontId="18" fillId="0" borderId="21" xfId="0" applyNumberFormat="1" applyFont="1" applyFill="1" applyBorder="1" applyAlignment="1" applyProtection="1">
      <alignment vertical="center"/>
    </xf>
    <xf numFmtId="0" fontId="18" fillId="0" borderId="23" xfId="0" applyNumberFormat="1" applyFont="1" applyFill="1" applyBorder="1" applyAlignment="1" applyProtection="1">
      <alignment vertical="center"/>
    </xf>
    <xf numFmtId="0" fontId="18" fillId="0" borderId="10" xfId="0" applyNumberFormat="1" applyFont="1" applyFill="1" applyBorder="1" applyAlignment="1" applyProtection="1">
      <alignment vertical="center"/>
    </xf>
    <xf numFmtId="0" fontId="19" fillId="2" borderId="22" xfId="0" applyNumberFormat="1" applyFont="1" applyFill="1" applyBorder="1" applyAlignment="1" applyProtection="1">
      <alignment horizontal="center" vertical="center"/>
    </xf>
    <xf numFmtId="0" fontId="17" fillId="0" borderId="15" xfId="0" applyNumberFormat="1" applyFont="1" applyFill="1" applyBorder="1" applyAlignment="1" applyProtection="1">
      <alignment horizontal="center" vertical="center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17" fillId="0" borderId="5" xfId="0" applyNumberFormat="1" applyFont="1" applyFill="1" applyBorder="1" applyAlignment="1" applyProtection="1">
      <alignment horizontal="center" vertical="center"/>
    </xf>
    <xf numFmtId="0" fontId="17" fillId="0" borderId="6" xfId="0" applyNumberFormat="1" applyFont="1" applyFill="1" applyBorder="1" applyAlignment="1" applyProtection="1">
      <alignment horizontal="center" vertical="center"/>
    </xf>
    <xf numFmtId="0" fontId="17" fillId="0" borderId="21" xfId="0" applyNumberFormat="1" applyFont="1" applyFill="1" applyBorder="1" applyAlignment="1" applyProtection="1">
      <alignment horizontal="center" vertical="center"/>
    </xf>
    <xf numFmtId="0" fontId="19" fillId="2" borderId="20" xfId="0" applyNumberFormat="1" applyFont="1" applyFill="1" applyBorder="1" applyAlignment="1" applyProtection="1">
      <alignment horizontal="center" vertical="center"/>
    </xf>
    <xf numFmtId="0" fontId="17" fillId="0" borderId="16" xfId="0" applyNumberFormat="1" applyFont="1" applyFill="1" applyBorder="1" applyAlignment="1" applyProtection="1">
      <alignment horizontal="center" vertical="center"/>
    </xf>
    <xf numFmtId="0" fontId="17" fillId="0" borderId="13" xfId="0" applyNumberFormat="1" applyFont="1" applyFill="1" applyBorder="1" applyAlignment="1" applyProtection="1">
      <alignment horizontal="center" vertical="center"/>
    </xf>
    <xf numFmtId="0" fontId="17" fillId="0" borderId="25" xfId="0" applyNumberFormat="1" applyFont="1" applyFill="1" applyBorder="1" applyAlignment="1" applyProtection="1">
      <alignment horizontal="center" vertical="center"/>
    </xf>
    <xf numFmtId="0" fontId="17" fillId="0" borderId="13" xfId="0" applyNumberFormat="1" applyFont="1" applyFill="1" applyBorder="1" applyAlignment="1" applyProtection="1">
      <alignment vertical="center"/>
    </xf>
    <xf numFmtId="0" fontId="11" fillId="0" borderId="0" xfId="0" applyFont="1" applyAlignment="1">
      <alignment horizontal="center" vertical="center"/>
    </xf>
    <xf numFmtId="0" fontId="11" fillId="3" borderId="65" xfId="0" applyNumberFormat="1" applyFont="1" applyFill="1" applyBorder="1" applyAlignment="1" applyProtection="1">
      <alignment vertical="center"/>
    </xf>
    <xf numFmtId="0" fontId="11" fillId="3" borderId="66" xfId="0" applyNumberFormat="1" applyFont="1" applyFill="1" applyBorder="1" applyAlignment="1" applyProtection="1">
      <alignment vertical="center"/>
    </xf>
    <xf numFmtId="0" fontId="11" fillId="3" borderId="66" xfId="0" applyNumberFormat="1" applyFont="1" applyFill="1" applyBorder="1" applyAlignment="1" applyProtection="1">
      <alignment horizontal="center" vertical="center"/>
    </xf>
    <xf numFmtId="0" fontId="18" fillId="3" borderId="66" xfId="0" applyNumberFormat="1" applyFont="1" applyFill="1" applyBorder="1" applyAlignment="1" applyProtection="1">
      <alignment vertical="center"/>
    </xf>
    <xf numFmtId="0" fontId="20" fillId="3" borderId="66" xfId="0" applyNumberFormat="1" applyFont="1" applyFill="1" applyBorder="1" applyAlignment="1" applyProtection="1">
      <alignment vertical="center"/>
    </xf>
    <xf numFmtId="0" fontId="11" fillId="3" borderId="67" xfId="0" applyNumberFormat="1" applyFont="1" applyFill="1" applyBorder="1" applyAlignment="1" applyProtection="1">
      <alignment vertical="center"/>
    </xf>
    <xf numFmtId="0" fontId="11" fillId="3" borderId="68" xfId="0" applyNumberFormat="1" applyFont="1" applyFill="1" applyBorder="1" applyAlignment="1" applyProtection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3" fontId="12" fillId="0" borderId="10" xfId="0" applyNumberFormat="1" applyFont="1" applyBorder="1" applyAlignment="1">
      <alignment horizontal="center" vertical="center"/>
    </xf>
    <xf numFmtId="14" fontId="17" fillId="0" borderId="10" xfId="0" applyNumberFormat="1" applyFont="1" applyBorder="1">
      <alignment vertical="center"/>
    </xf>
    <xf numFmtId="0" fontId="17" fillId="0" borderId="10" xfId="0" applyFont="1" applyBorder="1">
      <alignment vertical="center"/>
    </xf>
    <xf numFmtId="176" fontId="12" fillId="0" borderId="10" xfId="0" applyNumberFormat="1" applyFont="1" applyFill="1" applyBorder="1" applyAlignment="1" applyProtection="1">
      <alignment horizontal="center" vertical="center"/>
    </xf>
    <xf numFmtId="20" fontId="17" fillId="0" borderId="10" xfId="0" applyNumberFormat="1" applyFont="1" applyBorder="1">
      <alignment vertical="center"/>
    </xf>
    <xf numFmtId="185" fontId="12" fillId="0" borderId="10" xfId="0" applyNumberFormat="1" applyFont="1" applyFill="1" applyBorder="1" applyAlignment="1" applyProtection="1">
      <alignment horizontal="center" vertical="center"/>
    </xf>
    <xf numFmtId="186" fontId="12" fillId="0" borderId="10" xfId="0" applyNumberFormat="1" applyFont="1" applyFill="1" applyBorder="1" applyAlignment="1" applyProtection="1">
      <alignment vertical="center"/>
    </xf>
    <xf numFmtId="0" fontId="17" fillId="0" borderId="10" xfId="0" applyFont="1" applyFill="1" applyBorder="1">
      <alignment vertical="center"/>
    </xf>
    <xf numFmtId="176" fontId="12" fillId="0" borderId="10" xfId="0" applyNumberFormat="1" applyFont="1" applyFill="1" applyBorder="1" applyAlignment="1" applyProtection="1">
      <alignment vertical="center"/>
    </xf>
    <xf numFmtId="187" fontId="12" fillId="0" borderId="1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14" fontId="17" fillId="0" borderId="10" xfId="0" applyNumberFormat="1" applyFont="1" applyBorder="1" applyAlignment="1">
      <alignment horizontal="left" vertical="center"/>
    </xf>
    <xf numFmtId="188" fontId="12" fillId="0" borderId="10" xfId="0" applyNumberFormat="1" applyFont="1" applyBorder="1">
      <alignment vertical="center"/>
    </xf>
    <xf numFmtId="0" fontId="21" fillId="0" borderId="0" xfId="0" applyFont="1">
      <alignment vertical="center"/>
    </xf>
    <xf numFmtId="3" fontId="22" fillId="0" borderId="10" xfId="0" applyNumberFormat="1" applyFont="1" applyBorder="1" applyAlignment="1">
      <alignment horizontal="center" vertical="center"/>
    </xf>
    <xf numFmtId="185" fontId="12" fillId="0" borderId="10" xfId="0" applyNumberFormat="1" applyFont="1" applyFill="1" applyBorder="1" applyAlignment="1" applyProtection="1">
      <alignment vertical="center"/>
    </xf>
    <xf numFmtId="0" fontId="17" fillId="0" borderId="10" xfId="0" applyFont="1" applyBorder="1" applyAlignment="1">
      <alignment horizontal="center" vertical="center"/>
    </xf>
    <xf numFmtId="14" fontId="17" fillId="0" borderId="10" xfId="0" applyNumberFormat="1" applyFont="1" applyBorder="1" applyAlignment="1">
      <alignment horizontal="center" vertical="center"/>
    </xf>
    <xf numFmtId="14" fontId="12" fillId="0" borderId="5" xfId="0" applyNumberFormat="1" applyFont="1" applyFill="1" applyBorder="1" applyAlignment="1" applyProtection="1">
      <alignment vertical="center"/>
    </xf>
    <xf numFmtId="186" fontId="12" fillId="0" borderId="10" xfId="0" applyNumberFormat="1" applyFont="1" applyFill="1" applyBorder="1" applyAlignment="1" applyProtection="1">
      <alignment horizontal="center" vertical="center"/>
    </xf>
    <xf numFmtId="185" fontId="12" fillId="0" borderId="0" xfId="0" applyNumberFormat="1" applyFont="1" applyFill="1" applyBorder="1" applyAlignment="1" applyProtection="1">
      <alignment vertical="center"/>
    </xf>
    <xf numFmtId="185" fontId="12" fillId="0" borderId="0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right" vertical="center"/>
    </xf>
    <xf numFmtId="0" fontId="16" fillId="0" borderId="1" xfId="0" applyNumberFormat="1" applyFont="1" applyFill="1" applyBorder="1" applyAlignment="1" applyProtection="1">
      <alignment horizontal="right" vertical="center"/>
    </xf>
    <xf numFmtId="0" fontId="12" fillId="0" borderId="8" xfId="0" applyNumberFormat="1" applyFont="1" applyFill="1" applyBorder="1" applyAlignment="1" applyProtection="1">
      <alignment horizontal="right" vertical="center"/>
    </xf>
    <xf numFmtId="3" fontId="12" fillId="0" borderId="1" xfId="0" applyNumberFormat="1" applyFont="1" applyFill="1" applyBorder="1" applyAlignment="1" applyProtection="1">
      <alignment horizontal="right" vertical="center"/>
    </xf>
    <xf numFmtId="186" fontId="12" fillId="0" borderId="1" xfId="0" applyNumberFormat="1" applyFont="1" applyFill="1" applyBorder="1" applyAlignment="1" applyProtection="1">
      <alignment horizontal="right" vertical="center"/>
    </xf>
    <xf numFmtId="177" fontId="12" fillId="0" borderId="1" xfId="0" applyNumberFormat="1" applyFont="1" applyFill="1" applyBorder="1" applyAlignment="1" applyProtection="1">
      <alignment horizontal="right" vertical="center"/>
    </xf>
    <xf numFmtId="9" fontId="12" fillId="0" borderId="6" xfId="0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right" vertical="center"/>
    </xf>
    <xf numFmtId="49" fontId="12" fillId="0" borderId="1" xfId="0" applyNumberFormat="1" applyFont="1" applyFill="1" applyBorder="1" applyAlignment="1" applyProtection="1">
      <alignment horizontal="right" vertical="center"/>
    </xf>
    <xf numFmtId="0" fontId="12" fillId="0" borderId="50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2" fillId="0" borderId="69" xfId="0" applyNumberFormat="1" applyFont="1" applyFill="1" applyBorder="1" applyAlignment="1" applyProtection="1">
      <alignment horizontal="center" vertical="center"/>
    </xf>
    <xf numFmtId="4" fontId="12" fillId="0" borderId="10" xfId="0" applyNumberFormat="1" applyFont="1" applyBorder="1" applyAlignment="1">
      <alignment horizontal="center" vertical="center"/>
    </xf>
    <xf numFmtId="176" fontId="22" fillId="0" borderId="10" xfId="0" applyNumberFormat="1" applyFont="1" applyFill="1" applyBorder="1" applyAlignment="1" applyProtection="1">
      <alignment vertical="center"/>
    </xf>
    <xf numFmtId="3" fontId="22" fillId="0" borderId="0" xfId="0" applyNumberFormat="1" applyFont="1" applyAlignment="1">
      <alignment horizontal="center" vertical="center"/>
    </xf>
    <xf numFmtId="3" fontId="22" fillId="0" borderId="1" xfId="0" applyNumberFormat="1" applyFont="1" applyFill="1" applyBorder="1" applyAlignment="1" applyProtection="1">
      <alignment horizontal="right" vertical="center"/>
    </xf>
    <xf numFmtId="186" fontId="22" fillId="0" borderId="1" xfId="0" applyNumberFormat="1" applyFont="1" applyFill="1" applyBorder="1" applyAlignment="1" applyProtection="1">
      <alignment horizontal="right" vertical="center"/>
    </xf>
    <xf numFmtId="3" fontId="16" fillId="0" borderId="1" xfId="0" applyNumberFormat="1" applyFont="1" applyFill="1" applyBorder="1" applyAlignment="1" applyProtection="1">
      <alignment horizontal="right" vertical="center"/>
    </xf>
    <xf numFmtId="5" fontId="3" fillId="6" borderId="13" xfId="2" applyNumberFormat="1" applyFont="1" applyFill="1" applyBorder="1" applyAlignment="1" applyProtection="1">
      <alignment horizontal="center"/>
    </xf>
    <xf numFmtId="5" fontId="3" fillId="6" borderId="53" xfId="2" applyNumberFormat="1" applyFont="1" applyFill="1" applyBorder="1" applyAlignment="1" applyProtection="1">
      <alignment horizontal="center"/>
    </xf>
    <xf numFmtId="5" fontId="3" fillId="6" borderId="41" xfId="2" applyNumberFormat="1" applyFont="1" applyFill="1" applyBorder="1" applyAlignment="1" applyProtection="1">
      <alignment horizontal="center"/>
    </xf>
    <xf numFmtId="5" fontId="3" fillId="6" borderId="55" xfId="2" applyNumberFormat="1" applyFont="1" applyFill="1" applyBorder="1" applyAlignment="1" applyProtection="1">
      <alignment horizontal="center"/>
    </xf>
    <xf numFmtId="5" fontId="3" fillId="6" borderId="62" xfId="2" applyNumberFormat="1" applyFont="1" applyFill="1" applyBorder="1" applyAlignment="1" applyProtection="1">
      <alignment horizontal="center"/>
    </xf>
    <xf numFmtId="5" fontId="7" fillId="0" borderId="11" xfId="2" applyNumberFormat="1" applyFont="1" applyFill="1" applyBorder="1" applyAlignment="1" applyProtection="1">
      <alignment horizontal="center" vertical="center"/>
    </xf>
    <xf numFmtId="184" fontId="2" fillId="0" borderId="20" xfId="2" applyNumberFormat="1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center" vertical="center"/>
    </xf>
    <xf numFmtId="5" fontId="2" fillId="0" borderId="62" xfId="2" applyNumberFormat="1" applyFont="1" applyFill="1" applyBorder="1" applyAlignment="1" applyProtection="1">
      <alignment horizontal="center" vertical="center"/>
    </xf>
    <xf numFmtId="5" fontId="2" fillId="0" borderId="63" xfId="2" applyNumberFormat="1" applyFont="1" applyFill="1" applyBorder="1" applyAlignment="1" applyProtection="1">
      <alignment horizontal="center" vertical="center"/>
    </xf>
    <xf numFmtId="0" fontId="15" fillId="2" borderId="64" xfId="0" applyNumberFormat="1" applyFont="1" applyFill="1" applyBorder="1" applyAlignment="1" applyProtection="1">
      <alignment horizontal="center" vertical="center"/>
    </xf>
    <xf numFmtId="0" fontId="15" fillId="2" borderId="30" xfId="0" applyNumberFormat="1" applyFont="1" applyFill="1" applyBorder="1" applyAlignment="1" applyProtection="1">
      <alignment horizontal="center" vertical="center"/>
    </xf>
    <xf numFmtId="0" fontId="15" fillId="2" borderId="31" xfId="0" applyNumberFormat="1" applyFont="1" applyFill="1" applyBorder="1" applyAlignment="1" applyProtection="1">
      <alignment horizontal="center" vertical="center"/>
    </xf>
    <xf numFmtId="0" fontId="15" fillId="2" borderId="27" xfId="0" applyNumberFormat="1" applyFont="1" applyFill="1" applyBorder="1" applyAlignment="1" applyProtection="1">
      <alignment horizontal="center" vertical="center"/>
    </xf>
    <xf numFmtId="0" fontId="15" fillId="2" borderId="19" xfId="0" applyNumberFormat="1" applyFont="1" applyFill="1" applyBorder="1" applyAlignment="1" applyProtection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5031</xdr:colOff>
      <xdr:row>68</xdr:row>
      <xdr:rowOff>5968</xdr:rowOff>
    </xdr:from>
    <xdr:to>
      <xdr:col>11</xdr:col>
      <xdr:colOff>498794</xdr:colOff>
      <xdr:row>103</xdr:row>
      <xdr:rowOff>83942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87AA733-5C72-446A-8922-EDC936978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631" y="11405488"/>
          <a:ext cx="6589763" cy="5945374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</xdr:colOff>
      <xdr:row>3</xdr:row>
      <xdr:rowOff>30480</xdr:rowOff>
    </xdr:from>
    <xdr:to>
      <xdr:col>14</xdr:col>
      <xdr:colOff>436830</xdr:colOff>
      <xdr:row>34</xdr:row>
      <xdr:rowOff>32031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95675F0-CF57-4E17-BEEB-0AE6F62999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840" y="533400"/>
          <a:ext cx="8346390" cy="5198391"/>
        </a:xfrm>
        <a:prstGeom prst="rect">
          <a:avLst/>
        </a:prstGeom>
      </xdr:spPr>
    </xdr:pic>
    <xdr:clientData/>
  </xdr:twoCellAnchor>
  <xdr:twoCellAnchor editAs="oneCell">
    <xdr:from>
      <xdr:col>0</xdr:col>
      <xdr:colOff>608711</xdr:colOff>
      <xdr:row>141</xdr:row>
      <xdr:rowOff>35259</xdr:rowOff>
    </xdr:from>
    <xdr:to>
      <xdr:col>10</xdr:col>
      <xdr:colOff>96334</xdr:colOff>
      <xdr:row>169</xdr:row>
      <xdr:rowOff>21415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AEF769E9-7574-4586-A807-0B4BA20BA0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8711" y="23672499"/>
          <a:ext cx="5583623" cy="4680076"/>
        </a:xfrm>
        <a:prstGeom prst="rect">
          <a:avLst/>
        </a:prstGeom>
      </xdr:spPr>
    </xdr:pic>
    <xdr:clientData/>
  </xdr:twoCellAnchor>
  <xdr:twoCellAnchor editAs="oneCell">
    <xdr:from>
      <xdr:col>0</xdr:col>
      <xdr:colOff>579372</xdr:colOff>
      <xdr:row>106</xdr:row>
      <xdr:rowOff>28854</xdr:rowOff>
    </xdr:from>
    <xdr:to>
      <xdr:col>10</xdr:col>
      <xdr:colOff>181328</xdr:colOff>
      <xdr:row>136</xdr:row>
      <xdr:rowOff>31581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FA052BC9-E5DF-49E6-B3BB-C250D2348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79372" y="17798694"/>
          <a:ext cx="5697956" cy="5031927"/>
        </a:xfrm>
        <a:prstGeom prst="rect">
          <a:avLst/>
        </a:prstGeom>
      </xdr:spPr>
    </xdr:pic>
    <xdr:clientData/>
  </xdr:twoCellAnchor>
  <xdr:twoCellAnchor editAs="oneCell">
    <xdr:from>
      <xdr:col>0</xdr:col>
      <xdr:colOff>575905</xdr:colOff>
      <xdr:row>173</xdr:row>
      <xdr:rowOff>166051</xdr:rowOff>
    </xdr:from>
    <xdr:to>
      <xdr:col>9</xdr:col>
      <xdr:colOff>547053</xdr:colOff>
      <xdr:row>209</xdr:row>
      <xdr:rowOff>152606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207F177-3787-43A9-A2D7-055BB5BDE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75905" y="29167771"/>
          <a:ext cx="5457548" cy="6021595"/>
        </a:xfrm>
        <a:prstGeom prst="rect">
          <a:avLst/>
        </a:prstGeom>
      </xdr:spPr>
    </xdr:pic>
    <xdr:clientData/>
  </xdr:twoCellAnchor>
  <xdr:twoCellAnchor editAs="oneCell">
    <xdr:from>
      <xdr:col>0</xdr:col>
      <xdr:colOff>582609</xdr:colOff>
      <xdr:row>177</xdr:row>
      <xdr:rowOff>13026</xdr:rowOff>
    </xdr:from>
    <xdr:to>
      <xdr:col>7</xdr:col>
      <xdr:colOff>553394</xdr:colOff>
      <xdr:row>206</xdr:row>
      <xdr:rowOff>37344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EA0D4C3D-1509-4BC8-A020-B61EDF94A0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82609" y="29685306"/>
          <a:ext cx="4237985" cy="4885878"/>
        </a:xfrm>
        <a:prstGeom prst="rect">
          <a:avLst/>
        </a:prstGeom>
      </xdr:spPr>
    </xdr:pic>
    <xdr:clientData/>
  </xdr:twoCellAnchor>
  <xdr:twoCellAnchor editAs="oneCell">
    <xdr:from>
      <xdr:col>0</xdr:col>
      <xdr:colOff>608023</xdr:colOff>
      <xdr:row>214</xdr:row>
      <xdr:rowOff>1766</xdr:rowOff>
    </xdr:from>
    <xdr:to>
      <xdr:col>8</xdr:col>
      <xdr:colOff>167021</xdr:colOff>
      <xdr:row>244</xdr:row>
      <xdr:rowOff>10888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CD79A255-AB45-4544-827F-4FE306E5A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8023" y="35876726"/>
          <a:ext cx="4435798" cy="5038322"/>
        </a:xfrm>
        <a:prstGeom prst="rect">
          <a:avLst/>
        </a:prstGeom>
      </xdr:spPr>
    </xdr:pic>
    <xdr:clientData/>
  </xdr:twoCellAnchor>
  <xdr:twoCellAnchor editAs="oneCell">
    <xdr:from>
      <xdr:col>0</xdr:col>
      <xdr:colOff>557385</xdr:colOff>
      <xdr:row>250</xdr:row>
      <xdr:rowOff>146818</xdr:rowOff>
    </xdr:from>
    <xdr:to>
      <xdr:col>12</xdr:col>
      <xdr:colOff>443006</xdr:colOff>
      <xdr:row>287</xdr:row>
      <xdr:rowOff>165232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CF5DA3F-6EB7-4CF0-867E-2654DFB913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57385" y="42056818"/>
          <a:ext cx="7200821" cy="622109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571500</xdr:colOff>
      <xdr:row>37</xdr:row>
      <xdr:rowOff>22860</xdr:rowOff>
    </xdr:from>
    <xdr:to>
      <xdr:col>12</xdr:col>
      <xdr:colOff>47746</xdr:colOff>
      <xdr:row>62</xdr:row>
      <xdr:rowOff>92711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008E76E-E474-4431-AF60-08FFCE028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71500" y="6225540"/>
          <a:ext cx="6791446" cy="4260851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</xdr:colOff>
      <xdr:row>292</xdr:row>
      <xdr:rowOff>160020</xdr:rowOff>
    </xdr:from>
    <xdr:to>
      <xdr:col>9</xdr:col>
      <xdr:colOff>222494</xdr:colOff>
      <xdr:row>325</xdr:row>
      <xdr:rowOff>146426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98423B0-63FA-4ABE-ADA5-606803AFE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32460" y="49110900"/>
          <a:ext cx="5076434" cy="5518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opLeftCell="A11" zoomScaleSheetLayoutView="100" workbookViewId="0">
      <selection activeCell="M6" sqref="M6"/>
    </sheetView>
  </sheetViews>
  <sheetFormatPr defaultColWidth="10" defaultRowHeight="13.5" customHeight="1"/>
  <cols>
    <col min="1" max="1" width="22.77734375" customWidth="1"/>
    <col min="2" max="2" width="13.6640625" customWidth="1"/>
    <col min="3" max="3" width="13.88671875" customWidth="1"/>
    <col min="4" max="4" width="15.6640625" customWidth="1"/>
    <col min="5" max="5" width="12.33203125" customWidth="1"/>
    <col min="6" max="6" width="12.21875" customWidth="1"/>
    <col min="7" max="7" width="13.21875" customWidth="1"/>
    <col min="9" max="9" width="15.77734375" customWidth="1"/>
    <col min="10" max="10" width="13.109375" customWidth="1"/>
    <col min="11" max="11" width="15.44140625" customWidth="1"/>
    <col min="12" max="12" width="17.6640625" customWidth="1"/>
  </cols>
  <sheetData>
    <row r="1" spans="1:12" ht="19.5" customHeight="1">
      <c r="A1" s="76"/>
      <c r="B1" s="191" t="s">
        <v>0</v>
      </c>
      <c r="C1" s="192"/>
      <c r="D1" s="193"/>
      <c r="E1" s="75"/>
      <c r="F1" s="194" t="s">
        <v>0</v>
      </c>
      <c r="G1" s="195"/>
      <c r="H1" s="77"/>
    </row>
    <row r="2" spans="1:12" ht="25.5" customHeight="1">
      <c r="A2" s="78" t="s">
        <v>1</v>
      </c>
      <c r="B2" s="196">
        <v>100000</v>
      </c>
      <c r="C2" s="196"/>
      <c r="D2" s="196"/>
      <c r="E2" s="19" t="s">
        <v>2</v>
      </c>
      <c r="F2" s="197">
        <v>44166</v>
      </c>
      <c r="G2" s="198"/>
      <c r="H2" s="1"/>
      <c r="I2" s="1"/>
    </row>
    <row r="3" spans="1:12" ht="27" customHeight="1">
      <c r="A3" s="2" t="s">
        <v>3</v>
      </c>
      <c r="B3" s="199">
        <f>SUM(B2+D17)</f>
        <v>120000</v>
      </c>
      <c r="C3" s="199"/>
      <c r="D3" s="200"/>
      <c r="E3" s="3" t="s">
        <v>4</v>
      </c>
      <c r="F3" s="4">
        <v>0.02</v>
      </c>
      <c r="G3" s="5">
        <f>B3*F3</f>
        <v>2400</v>
      </c>
      <c r="H3" s="7" t="s">
        <v>5</v>
      </c>
      <c r="I3" s="8"/>
      <c r="K3" s="79"/>
    </row>
    <row r="4" spans="1:12" s="58" customFormat="1" ht="17.25" customHeight="1">
      <c r="A4" s="53"/>
      <c r="B4" s="54"/>
      <c r="C4" s="54"/>
      <c r="D4" s="54"/>
      <c r="E4" s="55"/>
      <c r="F4" s="74" t="s">
        <v>0</v>
      </c>
      <c r="G4" s="54"/>
      <c r="H4" s="56"/>
      <c r="I4" s="57"/>
    </row>
    <row r="5" spans="1:12" ht="39" customHeight="1">
      <c r="A5" s="59"/>
      <c r="B5" s="60"/>
      <c r="C5" s="60"/>
      <c r="D5" s="72"/>
      <c r="E5" s="61"/>
      <c r="F5" s="73"/>
      <c r="G5" s="60"/>
      <c r="H5" s="62"/>
      <c r="I5" s="63"/>
      <c r="J5" s="64"/>
      <c r="K5" s="65"/>
      <c r="L5" s="65"/>
    </row>
    <row r="6" spans="1:12" ht="21" customHeight="1">
      <c r="A6" s="69" t="s">
        <v>6</v>
      </c>
      <c r="B6" s="67" t="s">
        <v>0</v>
      </c>
      <c r="C6" s="67" t="s">
        <v>0</v>
      </c>
      <c r="D6" s="68"/>
      <c r="E6" s="67" t="s">
        <v>0</v>
      </c>
      <c r="F6" s="70" t="s">
        <v>0</v>
      </c>
      <c r="G6" s="6"/>
      <c r="H6" s="1"/>
      <c r="I6" s="1"/>
      <c r="L6" s="66"/>
    </row>
    <row r="7" spans="1:12" ht="43.2">
      <c r="A7" s="71" t="s">
        <v>7</v>
      </c>
      <c r="B7" s="13" t="s">
        <v>8</v>
      </c>
      <c r="C7" s="14" t="s">
        <v>9</v>
      </c>
      <c r="D7" s="15" t="s">
        <v>10</v>
      </c>
      <c r="E7" s="16" t="s">
        <v>11</v>
      </c>
      <c r="F7" s="14" t="s">
        <v>12</v>
      </c>
      <c r="G7" s="16" t="s">
        <v>13</v>
      </c>
      <c r="H7" s="15" t="s">
        <v>14</v>
      </c>
      <c r="I7" s="17" t="s">
        <v>15</v>
      </c>
      <c r="J7" s="20" t="s">
        <v>16</v>
      </c>
      <c r="K7" s="14" t="s">
        <v>17</v>
      </c>
      <c r="L7" s="18" t="s">
        <v>18</v>
      </c>
    </row>
    <row r="8" spans="1:12" ht="24.9" customHeight="1">
      <c r="A8" s="10">
        <v>42095</v>
      </c>
      <c r="B8" s="21">
        <v>20000</v>
      </c>
      <c r="C8" s="22"/>
      <c r="D8" s="40">
        <f t="shared" ref="D8:D16" si="0">SUM(B8-C8)</f>
        <v>20000</v>
      </c>
      <c r="E8" s="23"/>
      <c r="F8" s="24"/>
      <c r="G8" s="23">
        <f t="shared" ref="G8:G16" si="1">SUM(E8+F8)</f>
        <v>0</v>
      </c>
      <c r="H8" s="25" t="e">
        <f t="shared" ref="H8:H16" si="2">E8/G8</f>
        <v>#DIV/0!</v>
      </c>
      <c r="I8" s="26" t="e">
        <f t="shared" ref="I8:I16" si="3">B8/E8</f>
        <v>#DIV/0!</v>
      </c>
      <c r="J8" s="26" t="e">
        <f t="shared" ref="J8:J16" si="4">C8/F8</f>
        <v>#DIV/0!</v>
      </c>
      <c r="K8" s="27" t="e">
        <f t="shared" ref="K8:K16" si="5">I8/J8</f>
        <v>#DIV/0!</v>
      </c>
      <c r="L8" s="28" t="e">
        <f t="shared" ref="L8:L16" si="6">B8/C8</f>
        <v>#DIV/0!</v>
      </c>
    </row>
    <row r="9" spans="1:12" ht="24.9" customHeight="1">
      <c r="A9" s="11">
        <v>42125</v>
      </c>
      <c r="B9" s="29"/>
      <c r="C9" s="30"/>
      <c r="D9" s="40">
        <f t="shared" si="0"/>
        <v>0</v>
      </c>
      <c r="E9" s="31"/>
      <c r="F9" s="31"/>
      <c r="G9" s="23">
        <f t="shared" si="1"/>
        <v>0</v>
      </c>
      <c r="H9" s="25" t="e">
        <f t="shared" si="2"/>
        <v>#DIV/0!</v>
      </c>
      <c r="I9" s="26" t="e">
        <f t="shared" si="3"/>
        <v>#DIV/0!</v>
      </c>
      <c r="J9" s="26" t="e">
        <f t="shared" si="4"/>
        <v>#DIV/0!</v>
      </c>
      <c r="K9" s="27" t="e">
        <f t="shared" si="5"/>
        <v>#DIV/0!</v>
      </c>
      <c r="L9" s="28" t="e">
        <f t="shared" si="6"/>
        <v>#DIV/0!</v>
      </c>
    </row>
    <row r="10" spans="1:12" ht="24.9" customHeight="1">
      <c r="A10" s="10">
        <v>42156</v>
      </c>
      <c r="B10" s="29"/>
      <c r="C10" s="30"/>
      <c r="D10" s="40">
        <f t="shared" si="0"/>
        <v>0</v>
      </c>
      <c r="E10" s="31"/>
      <c r="F10" s="31"/>
      <c r="G10" s="23">
        <f t="shared" si="1"/>
        <v>0</v>
      </c>
      <c r="H10" s="25" t="e">
        <f t="shared" si="2"/>
        <v>#DIV/0!</v>
      </c>
      <c r="I10" s="26" t="e">
        <f t="shared" si="3"/>
        <v>#DIV/0!</v>
      </c>
      <c r="J10" s="26" t="e">
        <f t="shared" si="4"/>
        <v>#DIV/0!</v>
      </c>
      <c r="K10" s="27" t="e">
        <f t="shared" si="5"/>
        <v>#DIV/0!</v>
      </c>
      <c r="L10" s="28" t="e">
        <f t="shared" si="6"/>
        <v>#DIV/0!</v>
      </c>
    </row>
    <row r="11" spans="1:12" ht="24.9" customHeight="1">
      <c r="A11" s="11">
        <v>42186</v>
      </c>
      <c r="B11" s="29"/>
      <c r="C11" s="30"/>
      <c r="D11" s="40">
        <f t="shared" si="0"/>
        <v>0</v>
      </c>
      <c r="E11" s="31"/>
      <c r="F11" s="31"/>
      <c r="G11" s="23">
        <f t="shared" si="1"/>
        <v>0</v>
      </c>
      <c r="H11" s="25" t="e">
        <f t="shared" si="2"/>
        <v>#DIV/0!</v>
      </c>
      <c r="I11" s="26" t="e">
        <f t="shared" si="3"/>
        <v>#DIV/0!</v>
      </c>
      <c r="J11" s="26" t="e">
        <f t="shared" si="4"/>
        <v>#DIV/0!</v>
      </c>
      <c r="K11" s="27" t="e">
        <f t="shared" si="5"/>
        <v>#DIV/0!</v>
      </c>
      <c r="L11" s="28" t="e">
        <f t="shared" si="6"/>
        <v>#DIV/0!</v>
      </c>
    </row>
    <row r="12" spans="1:12" ht="24.9" customHeight="1">
      <c r="A12" s="10">
        <v>42217</v>
      </c>
      <c r="B12" s="29"/>
      <c r="C12" s="22"/>
      <c r="D12" s="40">
        <f t="shared" si="0"/>
        <v>0</v>
      </c>
      <c r="E12" s="31"/>
      <c r="F12" s="31"/>
      <c r="G12" s="23">
        <f t="shared" si="1"/>
        <v>0</v>
      </c>
      <c r="H12" s="25" t="e">
        <f t="shared" si="2"/>
        <v>#DIV/0!</v>
      </c>
      <c r="I12" s="26" t="e">
        <f t="shared" si="3"/>
        <v>#DIV/0!</v>
      </c>
      <c r="J12" s="26" t="e">
        <f t="shared" si="4"/>
        <v>#DIV/0!</v>
      </c>
      <c r="K12" s="27" t="e">
        <f t="shared" si="5"/>
        <v>#DIV/0!</v>
      </c>
      <c r="L12" s="28" t="e">
        <f t="shared" si="6"/>
        <v>#DIV/0!</v>
      </c>
    </row>
    <row r="13" spans="1:12" ht="24.9" customHeight="1">
      <c r="A13" s="11">
        <v>42248</v>
      </c>
      <c r="B13" s="29"/>
      <c r="C13" s="30"/>
      <c r="D13" s="40">
        <f t="shared" si="0"/>
        <v>0</v>
      </c>
      <c r="E13" s="31"/>
      <c r="F13" s="31"/>
      <c r="G13" s="23">
        <f t="shared" si="1"/>
        <v>0</v>
      </c>
      <c r="H13" s="25" t="e">
        <f t="shared" si="2"/>
        <v>#DIV/0!</v>
      </c>
      <c r="I13" s="26" t="e">
        <f t="shared" si="3"/>
        <v>#DIV/0!</v>
      </c>
      <c r="J13" s="26" t="e">
        <f t="shared" si="4"/>
        <v>#DIV/0!</v>
      </c>
      <c r="K13" s="27" t="e">
        <f t="shared" si="5"/>
        <v>#DIV/0!</v>
      </c>
      <c r="L13" s="28" t="e">
        <f t="shared" si="6"/>
        <v>#DIV/0!</v>
      </c>
    </row>
    <row r="14" spans="1:12" ht="24.9" customHeight="1">
      <c r="A14" s="10">
        <v>42278</v>
      </c>
      <c r="B14" s="29"/>
      <c r="C14" s="22"/>
      <c r="D14" s="40">
        <f t="shared" si="0"/>
        <v>0</v>
      </c>
      <c r="E14" s="31"/>
      <c r="F14" s="31"/>
      <c r="G14" s="23">
        <f t="shared" si="1"/>
        <v>0</v>
      </c>
      <c r="H14" s="25" t="e">
        <f t="shared" si="2"/>
        <v>#DIV/0!</v>
      </c>
      <c r="I14" s="26" t="e">
        <f t="shared" si="3"/>
        <v>#DIV/0!</v>
      </c>
      <c r="J14" s="26" t="e">
        <f t="shared" si="4"/>
        <v>#DIV/0!</v>
      </c>
      <c r="K14" s="27" t="e">
        <f t="shared" si="5"/>
        <v>#DIV/0!</v>
      </c>
      <c r="L14" s="28" t="e">
        <f t="shared" si="6"/>
        <v>#DIV/0!</v>
      </c>
    </row>
    <row r="15" spans="1:12" ht="24.9" customHeight="1">
      <c r="A15" s="11">
        <v>42309</v>
      </c>
      <c r="B15" s="29"/>
      <c r="C15" s="22"/>
      <c r="D15" s="40">
        <f t="shared" si="0"/>
        <v>0</v>
      </c>
      <c r="E15" s="31"/>
      <c r="F15" s="31"/>
      <c r="G15" s="23">
        <f t="shared" si="1"/>
        <v>0</v>
      </c>
      <c r="H15" s="25" t="e">
        <f t="shared" si="2"/>
        <v>#DIV/0!</v>
      </c>
      <c r="I15" s="26" t="e">
        <f t="shared" si="3"/>
        <v>#DIV/0!</v>
      </c>
      <c r="J15" s="26" t="e">
        <f t="shared" si="4"/>
        <v>#DIV/0!</v>
      </c>
      <c r="K15" s="27" t="e">
        <f t="shared" si="5"/>
        <v>#DIV/0!</v>
      </c>
      <c r="L15" s="28" t="e">
        <f t="shared" si="6"/>
        <v>#DIV/0!</v>
      </c>
    </row>
    <row r="16" spans="1:12" ht="24.9" customHeight="1">
      <c r="A16" s="12">
        <v>42339</v>
      </c>
      <c r="B16" s="32"/>
      <c r="C16" s="33"/>
      <c r="D16" s="41">
        <f t="shared" si="0"/>
        <v>0</v>
      </c>
      <c r="E16" s="34"/>
      <c r="F16" s="34"/>
      <c r="G16" s="35">
        <f t="shared" si="1"/>
        <v>0</v>
      </c>
      <c r="H16" s="36" t="e">
        <f t="shared" si="2"/>
        <v>#DIV/0!</v>
      </c>
      <c r="I16" s="37" t="e">
        <f t="shared" si="3"/>
        <v>#DIV/0!</v>
      </c>
      <c r="J16" s="37" t="e">
        <f t="shared" si="4"/>
        <v>#DIV/0!</v>
      </c>
      <c r="K16" s="38" t="e">
        <f t="shared" si="5"/>
        <v>#DIV/0!</v>
      </c>
      <c r="L16" s="39" t="e">
        <f t="shared" si="6"/>
        <v>#DIV/0!</v>
      </c>
    </row>
    <row r="17" spans="1:12" ht="24.9" customHeight="1">
      <c r="A17" s="42" t="s">
        <v>19</v>
      </c>
      <c r="B17" s="43">
        <f t="shared" ref="B17:G17" si="7">SUM(B8:B16)</f>
        <v>20000</v>
      </c>
      <c r="C17" s="44">
        <f t="shared" si="7"/>
        <v>0</v>
      </c>
      <c r="D17" s="45">
        <f t="shared" si="7"/>
        <v>20000</v>
      </c>
      <c r="E17" s="46">
        <f t="shared" si="7"/>
        <v>0</v>
      </c>
      <c r="F17" s="47">
        <f t="shared" si="7"/>
        <v>0</v>
      </c>
      <c r="G17" s="46">
        <f t="shared" si="7"/>
        <v>0</v>
      </c>
      <c r="H17" s="48" t="e">
        <f>AVERAGE(H8:H16)</f>
        <v>#DIV/0!</v>
      </c>
      <c r="I17" s="44" t="e">
        <f>AVERAGE(I8:I16)</f>
        <v>#DIV/0!</v>
      </c>
      <c r="J17" s="44" t="e">
        <f>AVERAGE(J8:J16)</f>
        <v>#DIV/0!</v>
      </c>
      <c r="K17" s="49" t="e">
        <f>AVERAGE(K8:K16)</f>
        <v>#DIV/0!</v>
      </c>
      <c r="L17" s="50" t="e">
        <f>AVERAGE(L8:L16)</f>
        <v>#DIV/0!</v>
      </c>
    </row>
    <row r="18" spans="1:12" ht="13.2">
      <c r="A18" s="9"/>
      <c r="J18" s="51"/>
      <c r="K18" s="52" t="s">
        <v>20</v>
      </c>
      <c r="L18" s="52" t="s">
        <v>21</v>
      </c>
    </row>
    <row r="19" spans="1:12" ht="13.2">
      <c r="A19" s="9"/>
    </row>
  </sheetData>
  <mergeCells count="5">
    <mergeCell ref="B1:D1"/>
    <mergeCell ref="F1:G1"/>
    <mergeCell ref="B2:D2"/>
    <mergeCell ref="F2:G2"/>
    <mergeCell ref="B3:D3"/>
  </mergeCells>
  <phoneticPr fontId="9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64"/>
  <sheetViews>
    <sheetView zoomScaleSheetLayoutView="100" workbookViewId="0">
      <pane activePane="bottomRight" state="frozen"/>
      <selection activeCell="D6" sqref="D6"/>
    </sheetView>
  </sheetViews>
  <sheetFormatPr defaultColWidth="10" defaultRowHeight="15" customHeight="1"/>
  <cols>
    <col min="1" max="1" width="6.88671875" style="90" customWidth="1"/>
    <col min="2" max="2" width="10.77734375" style="89" customWidth="1"/>
    <col min="3" max="3" width="5.77734375" style="89" customWidth="1"/>
    <col min="4" max="4" width="13" style="90" customWidth="1"/>
    <col min="5" max="5" width="10.21875" style="90" customWidth="1"/>
    <col min="6" max="6" width="10.88671875" style="89" customWidth="1"/>
    <col min="7" max="7" width="9.77734375" style="90" customWidth="1"/>
    <col min="8" max="8" width="15.88671875" style="122" customWidth="1"/>
    <col min="9" max="9" width="12.77734375" style="90" customWidth="1"/>
    <col min="10" max="10" width="8.33203125" style="89" customWidth="1"/>
    <col min="11" max="11" width="15.88671875" style="120" customWidth="1"/>
    <col min="12" max="12" width="12.77734375" style="90" customWidth="1"/>
    <col min="13" max="13" width="12.5546875" style="89" customWidth="1"/>
    <col min="14" max="14" width="9" style="90" customWidth="1"/>
    <col min="15" max="15" width="8.5546875" style="90" customWidth="1"/>
    <col min="16" max="16" width="8.5546875" style="89" customWidth="1"/>
    <col min="17" max="17" width="11.33203125" style="90" customWidth="1"/>
    <col min="18" max="16384" width="10" style="89"/>
  </cols>
  <sheetData>
    <row r="1" spans="1:17" ht="15" customHeight="1" thickBot="1"/>
    <row r="2" spans="1:17" s="88" customFormat="1" ht="15" customHeight="1">
      <c r="A2" s="140"/>
      <c r="B2" s="141" t="s">
        <v>64</v>
      </c>
      <c r="C2" s="142" t="s">
        <v>22</v>
      </c>
      <c r="D2" s="143" t="s">
        <v>107</v>
      </c>
      <c r="E2" s="143" t="s">
        <v>108</v>
      </c>
      <c r="F2" s="142" t="s">
        <v>23</v>
      </c>
      <c r="G2" s="143" t="s">
        <v>24</v>
      </c>
      <c r="H2" s="144" t="s">
        <v>79</v>
      </c>
      <c r="I2" s="143" t="s">
        <v>25</v>
      </c>
      <c r="J2" s="142" t="s">
        <v>26</v>
      </c>
      <c r="K2" s="145" t="s">
        <v>27</v>
      </c>
      <c r="L2" s="143" t="s">
        <v>28</v>
      </c>
      <c r="M2" s="142" t="s">
        <v>29</v>
      </c>
      <c r="N2" s="143" t="s">
        <v>63</v>
      </c>
      <c r="O2" s="143" t="s">
        <v>30</v>
      </c>
      <c r="P2" s="146" t="s">
        <v>31</v>
      </c>
      <c r="Q2" s="147" t="s">
        <v>32</v>
      </c>
    </row>
    <row r="3" spans="1:17" ht="15" customHeight="1">
      <c r="A3" s="148">
        <v>1</v>
      </c>
      <c r="B3" s="149" t="s">
        <v>72</v>
      </c>
      <c r="C3" s="149" t="s">
        <v>69</v>
      </c>
      <c r="D3" s="159">
        <v>100</v>
      </c>
      <c r="E3" s="185">
        <v>2.56</v>
      </c>
      <c r="F3" s="149" t="s">
        <v>67</v>
      </c>
      <c r="G3" s="148" t="s">
        <v>61</v>
      </c>
      <c r="H3" s="152" t="s">
        <v>62</v>
      </c>
      <c r="I3" s="148">
        <v>103.25700000000001</v>
      </c>
      <c r="J3" s="148" t="s">
        <v>61</v>
      </c>
      <c r="K3" s="154" t="s">
        <v>68</v>
      </c>
      <c r="L3" s="148">
        <v>103.36799999999999</v>
      </c>
      <c r="M3" s="149" t="s">
        <v>73</v>
      </c>
      <c r="N3" s="148" t="s">
        <v>71</v>
      </c>
      <c r="O3" s="155">
        <v>11.1</v>
      </c>
      <c r="P3" s="156">
        <v>0</v>
      </c>
      <c r="Q3" s="150">
        <v>2842</v>
      </c>
    </row>
    <row r="4" spans="1:17" ht="15" customHeight="1">
      <c r="A4" s="148">
        <v>2</v>
      </c>
      <c r="B4" s="149" t="s">
        <v>72</v>
      </c>
      <c r="C4" s="149" t="s">
        <v>69</v>
      </c>
      <c r="D4" s="150">
        <v>102842</v>
      </c>
      <c r="E4" s="185">
        <v>6.23</v>
      </c>
      <c r="F4" s="149" t="s">
        <v>66</v>
      </c>
      <c r="G4" s="148" t="s">
        <v>70</v>
      </c>
      <c r="H4" s="161">
        <v>44189</v>
      </c>
      <c r="I4" s="148">
        <v>103.474</v>
      </c>
      <c r="J4" s="148" t="s">
        <v>70</v>
      </c>
      <c r="K4" s="161">
        <v>44189</v>
      </c>
      <c r="L4" s="148">
        <v>103.423</v>
      </c>
      <c r="M4" s="149" t="s">
        <v>88</v>
      </c>
      <c r="N4" s="148" t="s">
        <v>87</v>
      </c>
      <c r="O4" s="169">
        <v>0</v>
      </c>
      <c r="P4" s="156">
        <v>-5.0999999999999996</v>
      </c>
      <c r="Q4" s="164">
        <v>3085</v>
      </c>
    </row>
    <row r="5" spans="1:17" ht="15" customHeight="1">
      <c r="A5" s="148">
        <v>3</v>
      </c>
      <c r="B5" s="149" t="s">
        <v>65</v>
      </c>
      <c r="C5" s="149" t="s">
        <v>69</v>
      </c>
      <c r="D5" s="150">
        <v>99757</v>
      </c>
      <c r="E5" s="185">
        <v>1.77</v>
      </c>
      <c r="F5" s="149" t="s">
        <v>66</v>
      </c>
      <c r="G5" s="148" t="s">
        <v>70</v>
      </c>
      <c r="H5" s="157" t="s">
        <v>76</v>
      </c>
      <c r="I5" s="148">
        <v>1.2198199999999999</v>
      </c>
      <c r="J5" s="148" t="s">
        <v>70</v>
      </c>
      <c r="K5" s="157" t="s">
        <v>74</v>
      </c>
      <c r="L5" s="148">
        <v>1.22065</v>
      </c>
      <c r="M5" s="149" t="s">
        <v>109</v>
      </c>
      <c r="N5" s="148" t="s">
        <v>71</v>
      </c>
      <c r="O5" s="148">
        <v>8.3000000000000007</v>
      </c>
      <c r="P5" s="156">
        <v>0</v>
      </c>
      <c r="Q5" s="150">
        <v>1780</v>
      </c>
    </row>
    <row r="6" spans="1:17" ht="15" customHeight="1">
      <c r="A6" s="150">
        <v>4</v>
      </c>
      <c r="B6" s="149" t="s">
        <v>72</v>
      </c>
      <c r="C6" s="149" t="s">
        <v>82</v>
      </c>
      <c r="D6" s="150">
        <v>101537</v>
      </c>
      <c r="E6" s="185">
        <v>0.6</v>
      </c>
      <c r="F6" s="149" t="s">
        <v>67</v>
      </c>
      <c r="G6" s="148" t="s">
        <v>83</v>
      </c>
      <c r="H6" s="157" t="s">
        <v>84</v>
      </c>
      <c r="I6" s="148">
        <v>103.59099999999999</v>
      </c>
      <c r="J6" s="148" t="s">
        <v>85</v>
      </c>
      <c r="K6" s="157" t="s">
        <v>86</v>
      </c>
      <c r="L6" s="148">
        <v>104.11199999999999</v>
      </c>
      <c r="M6" s="149" t="s">
        <v>88</v>
      </c>
      <c r="N6" s="148" t="s">
        <v>87</v>
      </c>
      <c r="O6" s="148">
        <v>0</v>
      </c>
      <c r="P6" s="165">
        <v>-52.1</v>
      </c>
      <c r="Q6" s="164">
        <v>-2507</v>
      </c>
    </row>
    <row r="7" spans="1:17" ht="15" customHeight="1">
      <c r="A7" s="148">
        <v>5</v>
      </c>
      <c r="B7" s="149" t="s">
        <v>65</v>
      </c>
      <c r="C7" s="149" t="s">
        <v>69</v>
      </c>
      <c r="D7" s="150">
        <v>98938</v>
      </c>
      <c r="E7" s="185">
        <v>1.1399999999999999</v>
      </c>
      <c r="F7" s="149" t="s">
        <v>67</v>
      </c>
      <c r="G7" s="148" t="s">
        <v>75</v>
      </c>
      <c r="H7" s="151" t="s">
        <v>78</v>
      </c>
      <c r="I7" s="148">
        <v>1.22661</v>
      </c>
      <c r="J7" s="148" t="s">
        <v>75</v>
      </c>
      <c r="K7" s="166" t="s">
        <v>77</v>
      </c>
      <c r="L7" s="148">
        <v>1.2286300000000001</v>
      </c>
      <c r="M7" s="149" t="s">
        <v>109</v>
      </c>
      <c r="N7" s="148" t="s">
        <v>71</v>
      </c>
      <c r="O7" s="155">
        <v>20.2</v>
      </c>
      <c r="P7" s="156">
        <v>0</v>
      </c>
      <c r="Q7" s="150">
        <v>2820</v>
      </c>
    </row>
    <row r="8" spans="1:17" ht="15" customHeight="1">
      <c r="A8" s="150">
        <v>6</v>
      </c>
      <c r="B8" s="149" t="s">
        <v>72</v>
      </c>
      <c r="C8" s="149" t="s">
        <v>69</v>
      </c>
      <c r="D8" s="150">
        <v>101758</v>
      </c>
      <c r="E8" s="185">
        <v>2.2999999999999998</v>
      </c>
      <c r="F8" s="149" t="s">
        <v>67</v>
      </c>
      <c r="G8" s="148" t="s">
        <v>61</v>
      </c>
      <c r="H8" s="151" t="s">
        <v>90</v>
      </c>
      <c r="I8" s="148">
        <v>103.748</v>
      </c>
      <c r="J8" s="148" t="s">
        <v>61</v>
      </c>
      <c r="K8" s="166" t="s">
        <v>91</v>
      </c>
      <c r="L8" s="148">
        <v>103.875</v>
      </c>
      <c r="M8" s="149" t="s">
        <v>110</v>
      </c>
      <c r="N8" s="148" t="s">
        <v>71</v>
      </c>
      <c r="O8" s="155">
        <v>12.7</v>
      </c>
      <c r="P8" s="156">
        <v>0</v>
      </c>
      <c r="Q8" s="150">
        <v>2442</v>
      </c>
    </row>
    <row r="9" spans="1:17" ht="15" customHeight="1">
      <c r="A9" s="148">
        <v>7</v>
      </c>
      <c r="B9" s="149" t="s">
        <v>65</v>
      </c>
      <c r="C9" s="149" t="s">
        <v>69</v>
      </c>
      <c r="D9" s="150">
        <v>104200</v>
      </c>
      <c r="E9" s="185">
        <v>1.1599999999999999</v>
      </c>
      <c r="F9" s="149" t="s">
        <v>66</v>
      </c>
      <c r="G9" s="148" t="s">
        <v>61</v>
      </c>
      <c r="H9" s="151" t="s">
        <v>92</v>
      </c>
      <c r="I9" s="148">
        <v>1.21594</v>
      </c>
      <c r="J9" s="148" t="s">
        <v>61</v>
      </c>
      <c r="K9" s="167">
        <v>44210</v>
      </c>
      <c r="L9" s="148">
        <v>1.2136199999999999</v>
      </c>
      <c r="M9" s="162" t="s">
        <v>88</v>
      </c>
      <c r="N9" s="148" t="s">
        <v>87</v>
      </c>
      <c r="O9" s="169">
        <v>0</v>
      </c>
      <c r="P9" s="165">
        <v>-23.2</v>
      </c>
      <c r="Q9" s="164">
        <v>-3419</v>
      </c>
    </row>
    <row r="10" spans="1:17" ht="15" customHeight="1">
      <c r="A10" s="148">
        <v>8</v>
      </c>
      <c r="B10" s="149" t="s">
        <v>72</v>
      </c>
      <c r="C10" s="149" t="s">
        <v>69</v>
      </c>
      <c r="D10" s="150">
        <v>100781</v>
      </c>
      <c r="E10" s="185">
        <v>1.82</v>
      </c>
      <c r="F10" s="149" t="s">
        <v>67</v>
      </c>
      <c r="G10" s="148" t="s">
        <v>75</v>
      </c>
      <c r="H10" s="161" t="s">
        <v>81</v>
      </c>
      <c r="I10" s="148">
        <v>103.669</v>
      </c>
      <c r="J10" s="148" t="s">
        <v>75</v>
      </c>
      <c r="K10" s="152" t="s">
        <v>80</v>
      </c>
      <c r="L10" s="148">
        <v>103.755</v>
      </c>
      <c r="M10" s="149" t="s">
        <v>110</v>
      </c>
      <c r="N10" s="148" t="s">
        <v>71</v>
      </c>
      <c r="O10" s="155">
        <v>8.6</v>
      </c>
      <c r="P10" s="156">
        <v>0</v>
      </c>
      <c r="Q10" s="150">
        <v>1506</v>
      </c>
    </row>
    <row r="11" spans="1:17" ht="15" customHeight="1">
      <c r="A11" s="148">
        <v>9</v>
      </c>
      <c r="B11" s="149" t="s">
        <v>65</v>
      </c>
      <c r="C11" s="149" t="s">
        <v>69</v>
      </c>
      <c r="D11" s="150">
        <v>102287</v>
      </c>
      <c r="E11" s="185">
        <v>4.5999999999999996</v>
      </c>
      <c r="F11" s="149" t="s">
        <v>66</v>
      </c>
      <c r="G11" s="148" t="s">
        <v>113</v>
      </c>
      <c r="H11" s="152" t="s">
        <v>115</v>
      </c>
      <c r="I11" s="148">
        <v>1.2160500000000001</v>
      </c>
      <c r="J11" s="148" t="s">
        <v>113</v>
      </c>
      <c r="K11" s="152" t="s">
        <v>116</v>
      </c>
      <c r="L11" s="148">
        <v>1.2155</v>
      </c>
      <c r="M11" s="149" t="s">
        <v>114</v>
      </c>
      <c r="N11" s="148" t="s">
        <v>87</v>
      </c>
      <c r="O11" s="169">
        <v>0</v>
      </c>
      <c r="P11" s="165">
        <v>-5.5</v>
      </c>
      <c r="Q11" s="164">
        <v>-3217</v>
      </c>
    </row>
    <row r="12" spans="1:17" ht="15" customHeight="1">
      <c r="A12" s="148"/>
      <c r="B12" s="149"/>
      <c r="C12" s="149"/>
      <c r="D12" s="150">
        <v>99070</v>
      </c>
      <c r="E12" s="148"/>
      <c r="F12" s="149"/>
      <c r="G12" s="148"/>
      <c r="H12" s="152"/>
      <c r="I12" s="148"/>
      <c r="J12" s="148"/>
      <c r="K12" s="152"/>
      <c r="L12" s="148"/>
      <c r="M12" s="149"/>
      <c r="N12" s="148"/>
      <c r="O12" s="153"/>
      <c r="P12" s="158"/>
      <c r="Q12" s="148"/>
    </row>
    <row r="13" spans="1:17" ht="15" customHeight="1">
      <c r="A13" s="148"/>
      <c r="B13" s="149"/>
      <c r="C13" s="149"/>
      <c r="D13" s="150"/>
      <c r="E13" s="148"/>
      <c r="F13" s="149"/>
      <c r="G13" s="148"/>
      <c r="H13" s="152"/>
      <c r="I13" s="148"/>
      <c r="J13" s="148"/>
      <c r="K13" s="152"/>
      <c r="L13" s="148"/>
      <c r="M13" s="149"/>
      <c r="N13" s="148"/>
      <c r="O13" s="153"/>
      <c r="P13" s="158"/>
      <c r="Q13" s="148"/>
    </row>
    <row r="14" spans="1:17" ht="15" customHeight="1">
      <c r="A14" s="148"/>
      <c r="B14" s="149"/>
      <c r="C14" s="149"/>
      <c r="D14" s="150"/>
      <c r="E14" s="148"/>
      <c r="F14" s="149"/>
      <c r="G14" s="148"/>
      <c r="H14" s="152"/>
      <c r="I14" s="148"/>
      <c r="J14" s="148"/>
      <c r="K14" s="152"/>
      <c r="L14" s="148"/>
      <c r="M14" s="149"/>
      <c r="N14" s="148"/>
      <c r="O14" s="153"/>
      <c r="P14" s="158"/>
      <c r="Q14" s="148"/>
    </row>
    <row r="15" spans="1:17" ht="15" customHeight="1">
      <c r="A15" s="148"/>
      <c r="B15" s="149"/>
      <c r="C15" s="149"/>
      <c r="D15" s="148"/>
      <c r="E15" s="148"/>
      <c r="F15" s="149"/>
      <c r="G15" s="148"/>
      <c r="H15" s="152"/>
      <c r="I15" s="148"/>
      <c r="J15" s="148"/>
      <c r="K15" s="152"/>
      <c r="L15" s="148"/>
      <c r="M15" s="149"/>
      <c r="N15" s="148"/>
      <c r="O15" s="153"/>
      <c r="P15" s="158"/>
      <c r="Q15" s="148"/>
    </row>
    <row r="16" spans="1:17" ht="15" customHeight="1">
      <c r="A16" s="148"/>
      <c r="B16" s="149"/>
      <c r="C16" s="149"/>
      <c r="D16" s="148"/>
      <c r="E16" s="148"/>
      <c r="F16" s="149"/>
      <c r="G16" s="148"/>
      <c r="H16" s="152"/>
      <c r="I16" s="148"/>
      <c r="J16" s="148"/>
      <c r="K16" s="152"/>
      <c r="L16" s="148"/>
      <c r="M16" s="149"/>
      <c r="N16" s="148"/>
      <c r="O16" s="153"/>
      <c r="P16" s="158"/>
      <c r="Q16" s="148"/>
    </row>
    <row r="17" spans="1:17" ht="15" customHeight="1">
      <c r="A17" s="148"/>
      <c r="B17" s="149"/>
      <c r="C17" s="149"/>
      <c r="D17" s="148"/>
      <c r="E17" s="148"/>
      <c r="F17" s="149"/>
      <c r="G17" s="148"/>
      <c r="H17" s="152"/>
      <c r="I17" s="148"/>
      <c r="J17" s="148"/>
      <c r="K17" s="152"/>
      <c r="L17" s="148"/>
      <c r="M17" s="149"/>
      <c r="N17" s="148"/>
      <c r="O17" s="153"/>
      <c r="P17" s="158"/>
      <c r="Q17" s="148"/>
    </row>
    <row r="18" spans="1:17" ht="15" customHeight="1">
      <c r="A18" s="148"/>
      <c r="B18" s="149"/>
      <c r="C18" s="149"/>
      <c r="D18" s="148"/>
      <c r="E18" s="148"/>
      <c r="F18" s="149"/>
      <c r="G18" s="148"/>
      <c r="H18" s="152"/>
      <c r="I18" s="148"/>
      <c r="J18" s="148"/>
      <c r="K18" s="152"/>
      <c r="L18" s="148"/>
      <c r="M18" s="149"/>
      <c r="N18" s="148"/>
      <c r="O18" s="153"/>
      <c r="P18" s="186"/>
      <c r="Q18" s="148"/>
    </row>
    <row r="19" spans="1:17" ht="15" customHeight="1">
      <c r="A19" s="148"/>
      <c r="B19" s="149"/>
      <c r="C19" s="149"/>
      <c r="D19" s="148"/>
      <c r="E19" s="148"/>
      <c r="F19" s="149"/>
      <c r="G19" s="148"/>
      <c r="H19" s="152"/>
      <c r="I19" s="148"/>
      <c r="J19" s="148"/>
      <c r="K19" s="152"/>
      <c r="L19" s="148"/>
      <c r="M19" s="149"/>
      <c r="N19" s="148"/>
      <c r="O19" s="153"/>
      <c r="P19" s="158"/>
      <c r="Q19" s="148"/>
    </row>
    <row r="20" spans="1:17" ht="15" customHeight="1">
      <c r="A20" s="148"/>
      <c r="B20" s="149"/>
      <c r="C20" s="149"/>
      <c r="D20" s="148"/>
      <c r="E20" s="148"/>
      <c r="F20" s="149"/>
      <c r="G20" s="148"/>
      <c r="H20" s="152"/>
      <c r="I20" s="148"/>
      <c r="J20" s="148"/>
      <c r="K20" s="152"/>
      <c r="L20" s="148"/>
      <c r="M20" s="149"/>
      <c r="N20" s="148"/>
      <c r="O20" s="153"/>
      <c r="P20" s="158"/>
      <c r="Q20" s="148"/>
    </row>
    <row r="21" spans="1:17" ht="15" customHeight="1">
      <c r="H21" s="120"/>
      <c r="J21" s="90"/>
      <c r="O21" s="91"/>
      <c r="P21" s="92"/>
    </row>
    <row r="22" spans="1:17" ht="15" customHeight="1">
      <c r="H22" s="120"/>
      <c r="J22" s="90"/>
      <c r="O22" s="91"/>
      <c r="P22" s="92"/>
    </row>
    <row r="23" spans="1:17" ht="15" customHeight="1">
      <c r="H23" s="120"/>
      <c r="J23" s="90"/>
      <c r="O23" s="91"/>
      <c r="P23" s="92"/>
    </row>
    <row r="24" spans="1:17" ht="15" customHeight="1">
      <c r="H24" s="120"/>
      <c r="J24" s="90"/>
      <c r="O24" s="91"/>
      <c r="P24" s="92"/>
    </row>
    <row r="25" spans="1:17" ht="15" customHeight="1">
      <c r="H25" s="120"/>
      <c r="J25" s="90"/>
      <c r="O25" s="91"/>
      <c r="P25" s="92"/>
    </row>
    <row r="26" spans="1:17" ht="15" customHeight="1">
      <c r="H26" s="120"/>
      <c r="J26" s="90"/>
      <c r="O26" s="91"/>
      <c r="P26" s="92"/>
    </row>
    <row r="27" spans="1:17" ht="15" customHeight="1" thickBot="1">
      <c r="B27" s="93"/>
      <c r="C27" s="93"/>
      <c r="D27" s="94"/>
      <c r="E27" s="94"/>
      <c r="F27" s="93"/>
      <c r="G27" s="94"/>
      <c r="H27" s="121"/>
      <c r="I27" s="94"/>
      <c r="J27" s="94"/>
      <c r="K27" s="121"/>
      <c r="L27" s="94"/>
      <c r="M27" s="93"/>
      <c r="N27" s="94"/>
      <c r="O27" s="95"/>
      <c r="P27" s="96"/>
      <c r="Q27" s="94"/>
    </row>
    <row r="28" spans="1:17" ht="15" customHeight="1" thickTop="1">
      <c r="H28" s="120"/>
      <c r="J28" s="90"/>
      <c r="N28" s="97" t="s">
        <v>33</v>
      </c>
      <c r="O28" s="171">
        <v>60.9</v>
      </c>
      <c r="P28" s="170">
        <v>-85.8</v>
      </c>
      <c r="Q28" s="187">
        <v>-838</v>
      </c>
    </row>
    <row r="29" spans="1:17" ht="15" customHeight="1">
      <c r="H29" s="120"/>
      <c r="J29" s="90"/>
      <c r="O29" s="91"/>
      <c r="P29" s="92"/>
    </row>
    <row r="30" spans="1:17" ht="15" customHeight="1">
      <c r="H30" s="120"/>
      <c r="J30" s="90"/>
      <c r="K30" s="122"/>
      <c r="O30" s="91"/>
      <c r="P30" s="92"/>
    </row>
    <row r="32" spans="1:17" ht="15" customHeight="1">
      <c r="N32" s="98"/>
      <c r="O32" s="99"/>
      <c r="P32" s="100"/>
    </row>
    <row r="34" spans="4:11" ht="15" customHeight="1" thickBot="1"/>
    <row r="35" spans="4:11" ht="15" customHeight="1" thickBot="1">
      <c r="D35" s="201" t="s">
        <v>34</v>
      </c>
      <c r="E35" s="202"/>
      <c r="F35" s="203"/>
      <c r="H35" s="204" t="s">
        <v>35</v>
      </c>
      <c r="I35" s="205"/>
      <c r="J35" s="101" t="s">
        <v>36</v>
      </c>
      <c r="K35" s="129" t="s">
        <v>37</v>
      </c>
    </row>
    <row r="36" spans="4:11" ht="15" customHeight="1">
      <c r="D36" s="102" t="s">
        <v>38</v>
      </c>
      <c r="E36" s="181"/>
      <c r="F36" s="168" t="s">
        <v>120</v>
      </c>
      <c r="H36" s="123" t="s">
        <v>72</v>
      </c>
      <c r="I36" s="103">
        <v>5</v>
      </c>
      <c r="J36" s="104">
        <v>4</v>
      </c>
      <c r="K36" s="130">
        <v>1</v>
      </c>
    </row>
    <row r="37" spans="4:11" ht="15" customHeight="1">
      <c r="D37" s="105" t="s">
        <v>39</v>
      </c>
      <c r="E37" s="182"/>
      <c r="F37" s="172" t="s">
        <v>95</v>
      </c>
      <c r="H37" s="124"/>
      <c r="I37" s="106"/>
      <c r="J37" s="107"/>
      <c r="K37" s="131"/>
    </row>
    <row r="38" spans="4:11" ht="15" customHeight="1">
      <c r="D38" s="105" t="s">
        <v>40</v>
      </c>
      <c r="E38" s="182"/>
      <c r="F38" s="172" t="s">
        <v>96</v>
      </c>
      <c r="H38" s="124" t="s">
        <v>65</v>
      </c>
      <c r="I38" s="106">
        <v>4</v>
      </c>
      <c r="J38" s="107">
        <v>4</v>
      </c>
      <c r="K38" s="131"/>
    </row>
    <row r="39" spans="4:11" ht="15" customHeight="1">
      <c r="D39" s="105" t="s">
        <v>41</v>
      </c>
      <c r="E39" s="182"/>
      <c r="F39" s="172" t="s">
        <v>94</v>
      </c>
      <c r="H39" s="124"/>
      <c r="I39" s="106"/>
      <c r="J39" s="107"/>
      <c r="K39" s="131"/>
    </row>
    <row r="40" spans="4:11" ht="15" customHeight="1">
      <c r="D40" s="105" t="s">
        <v>42</v>
      </c>
      <c r="E40" s="182"/>
      <c r="F40" s="172" t="s">
        <v>111</v>
      </c>
      <c r="H40" s="124"/>
      <c r="I40" s="106"/>
      <c r="J40" s="107"/>
      <c r="K40" s="131"/>
    </row>
    <row r="41" spans="4:11" ht="15" customHeight="1">
      <c r="D41" s="105" t="s">
        <v>43</v>
      </c>
      <c r="E41" s="182"/>
      <c r="F41" s="173" t="s">
        <v>118</v>
      </c>
      <c r="H41" s="124"/>
      <c r="I41" s="106"/>
      <c r="J41" s="107"/>
      <c r="K41" s="131"/>
    </row>
    <row r="42" spans="4:11" ht="15" customHeight="1">
      <c r="D42" s="105" t="s">
        <v>44</v>
      </c>
      <c r="E42" s="182"/>
      <c r="F42" s="172"/>
      <c r="H42" s="124"/>
      <c r="I42" s="106"/>
      <c r="J42" s="107"/>
      <c r="K42" s="131"/>
    </row>
    <row r="43" spans="4:11" ht="15" customHeight="1">
      <c r="D43" s="108" t="s">
        <v>45</v>
      </c>
      <c r="E43" s="183"/>
      <c r="F43" s="174"/>
      <c r="H43" s="124"/>
      <c r="I43" s="106"/>
      <c r="J43" s="107"/>
      <c r="K43" s="131"/>
    </row>
    <row r="44" spans="4:11" ht="15" customHeight="1">
      <c r="D44" s="105" t="s">
        <v>46</v>
      </c>
      <c r="E44" s="182"/>
      <c r="F44" s="175">
        <v>11390</v>
      </c>
      <c r="H44" s="124"/>
      <c r="I44" s="106"/>
      <c r="J44" s="107"/>
      <c r="K44" s="131"/>
    </row>
    <row r="45" spans="4:11" ht="15" customHeight="1">
      <c r="D45" s="105" t="s">
        <v>47</v>
      </c>
      <c r="E45" s="182"/>
      <c r="F45" s="190">
        <v>-12228</v>
      </c>
      <c r="H45" s="124"/>
      <c r="I45" s="106"/>
      <c r="J45" s="107"/>
      <c r="K45" s="131"/>
    </row>
    <row r="46" spans="4:11" ht="15" customHeight="1">
      <c r="D46" s="105" t="s">
        <v>48</v>
      </c>
      <c r="E46" s="182"/>
      <c r="F46" s="188">
        <v>-838</v>
      </c>
      <c r="H46" s="123"/>
      <c r="I46" s="103"/>
      <c r="J46" s="104"/>
      <c r="K46" s="132"/>
    </row>
    <row r="47" spans="4:11" ht="15" customHeight="1">
      <c r="D47" s="105" t="s">
        <v>15</v>
      </c>
      <c r="E47" s="182"/>
      <c r="F47" s="176">
        <v>2278</v>
      </c>
      <c r="H47" s="124"/>
      <c r="I47" s="106"/>
      <c r="J47" s="107"/>
      <c r="K47" s="131"/>
    </row>
    <row r="48" spans="4:11" ht="15" customHeight="1">
      <c r="D48" s="105" t="s">
        <v>16</v>
      </c>
      <c r="E48" s="182"/>
      <c r="F48" s="189" t="s">
        <v>125</v>
      </c>
      <c r="H48" s="124"/>
      <c r="I48" s="106"/>
      <c r="J48" s="107"/>
      <c r="K48" s="131"/>
    </row>
    <row r="49" spans="4:12" ht="15" customHeight="1">
      <c r="D49" s="105" t="s">
        <v>49</v>
      </c>
      <c r="E49" s="182"/>
      <c r="F49" s="180" t="s">
        <v>106</v>
      </c>
      <c r="H49" s="124"/>
      <c r="I49" s="106"/>
      <c r="J49" s="107"/>
      <c r="K49" s="131"/>
    </row>
    <row r="50" spans="4:12" ht="15" customHeight="1">
      <c r="D50" s="105" t="s">
        <v>50</v>
      </c>
      <c r="E50" s="182"/>
      <c r="F50" s="172" t="s">
        <v>96</v>
      </c>
      <c r="H50" s="124"/>
      <c r="I50" s="106"/>
      <c r="J50" s="107"/>
      <c r="K50" s="131"/>
    </row>
    <row r="51" spans="4:12" ht="15" customHeight="1">
      <c r="D51" s="105" t="s">
        <v>51</v>
      </c>
      <c r="E51" s="182"/>
      <c r="F51" s="177"/>
      <c r="H51" s="124"/>
      <c r="I51" s="106"/>
      <c r="J51" s="107"/>
      <c r="K51" s="131"/>
    </row>
    <row r="52" spans="4:12" ht="15" customHeight="1" thickBot="1">
      <c r="D52" s="109" t="s">
        <v>14</v>
      </c>
      <c r="E52" s="184"/>
      <c r="F52" s="178">
        <v>0.55000000000000004</v>
      </c>
      <c r="H52" s="124"/>
      <c r="I52" s="106"/>
      <c r="J52" s="107"/>
      <c r="K52" s="131"/>
    </row>
    <row r="53" spans="4:12" ht="15" customHeight="1">
      <c r="F53" s="179"/>
      <c r="H53" s="124"/>
      <c r="I53" s="106"/>
      <c r="J53" s="107"/>
      <c r="K53" s="131"/>
    </row>
    <row r="54" spans="4:12" ht="15" customHeight="1" thickBot="1">
      <c r="H54" s="125"/>
      <c r="I54" s="110"/>
      <c r="J54" s="111"/>
      <c r="K54" s="133"/>
    </row>
    <row r="55" spans="4:12" ht="15" customHeight="1" thickBot="1">
      <c r="H55" s="126" t="s">
        <v>33</v>
      </c>
      <c r="I55" s="112">
        <f>SUM(I36:I54)</f>
        <v>9</v>
      </c>
      <c r="J55" s="112">
        <f>SUM(J36:J54)</f>
        <v>8</v>
      </c>
      <c r="K55" s="134">
        <f>SUM(K36:K54)</f>
        <v>1</v>
      </c>
    </row>
    <row r="57" spans="4:12" ht="15" customHeight="1" thickBot="1"/>
    <row r="58" spans="4:12" ht="15" customHeight="1" thickBot="1">
      <c r="H58" s="204" t="s">
        <v>52</v>
      </c>
      <c r="I58" s="205"/>
      <c r="J58" s="101" t="s">
        <v>36</v>
      </c>
      <c r="K58" s="135" t="s">
        <v>37</v>
      </c>
      <c r="L58" s="113" t="s">
        <v>53</v>
      </c>
    </row>
    <row r="59" spans="4:12" ht="15" customHeight="1">
      <c r="H59" s="123" t="s">
        <v>54</v>
      </c>
      <c r="I59" s="103">
        <v>0</v>
      </c>
      <c r="J59" s="104">
        <v>0</v>
      </c>
      <c r="K59" s="136">
        <v>0</v>
      </c>
      <c r="L59" s="114">
        <v>0</v>
      </c>
    </row>
    <row r="60" spans="4:12" ht="15" customHeight="1">
      <c r="H60" s="124" t="s">
        <v>55</v>
      </c>
      <c r="I60" s="106">
        <v>0</v>
      </c>
      <c r="J60" s="106">
        <v>0</v>
      </c>
      <c r="K60" s="137">
        <v>0</v>
      </c>
      <c r="L60" s="115">
        <v>0</v>
      </c>
    </row>
    <row r="61" spans="4:12" ht="15" customHeight="1">
      <c r="H61" s="124" t="s">
        <v>56</v>
      </c>
      <c r="I61" s="106">
        <v>0</v>
      </c>
      <c r="J61" s="106">
        <v>0</v>
      </c>
      <c r="K61" s="137">
        <v>0</v>
      </c>
      <c r="L61" s="115">
        <v>0</v>
      </c>
    </row>
    <row r="62" spans="4:12" ht="15" customHeight="1">
      <c r="H62" s="124" t="s">
        <v>57</v>
      </c>
      <c r="I62" s="106">
        <v>0</v>
      </c>
      <c r="J62" s="106">
        <v>0</v>
      </c>
      <c r="K62" s="137">
        <v>0</v>
      </c>
      <c r="L62" s="115">
        <v>0</v>
      </c>
    </row>
    <row r="63" spans="4:12" ht="15" customHeight="1" thickBot="1">
      <c r="H63" s="127" t="s">
        <v>58</v>
      </c>
      <c r="I63" s="116">
        <v>0</v>
      </c>
      <c r="J63" s="116">
        <v>0</v>
      </c>
      <c r="K63" s="138">
        <v>0</v>
      </c>
      <c r="L63" s="117">
        <v>0</v>
      </c>
    </row>
    <row r="64" spans="4:12" ht="15" customHeight="1" thickBot="1">
      <c r="H64" s="128" t="s">
        <v>33</v>
      </c>
      <c r="I64" s="106"/>
      <c r="J64" s="118"/>
      <c r="K64" s="139"/>
      <c r="L64" s="119">
        <f>SUM(L59:L63)</f>
        <v>0</v>
      </c>
    </row>
  </sheetData>
  <mergeCells count="3">
    <mergeCell ref="D35:F35"/>
    <mergeCell ref="H35:I35"/>
    <mergeCell ref="H58:I58"/>
  </mergeCells>
  <phoneticPr fontId="9"/>
  <pageMargins left="0" right="0" top="0.74803149606299213" bottom="0.74803149606299213" header="0.31496062992125984" footer="0.31496062992125984"/>
  <pageSetup paperSize="9" scale="80" firstPageNumber="4294963191" orientation="landscape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2D3B3-D332-4BA0-9409-EBF71D0DA057}">
  <dimension ref="A1"/>
  <sheetViews>
    <sheetView workbookViewId="0">
      <selection activeCell="K30" sqref="K30"/>
    </sheetView>
  </sheetViews>
  <sheetFormatPr defaultRowHeight="13.2"/>
  <sheetData/>
  <phoneticPr fontId="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T292"/>
  <sheetViews>
    <sheetView topLeftCell="A177" zoomScaleNormal="100" zoomScaleSheetLayoutView="100" workbookViewId="0">
      <selection activeCell="L294" sqref="L294"/>
    </sheetView>
  </sheetViews>
  <sheetFormatPr defaultColWidth="8.88671875" defaultRowHeight="13.2"/>
  <cols>
    <col min="1" max="1" width="8.88671875" style="86"/>
  </cols>
  <sheetData>
    <row r="2" spans="1:2">
      <c r="A2" s="87"/>
      <c r="B2" s="160"/>
    </row>
    <row r="3" spans="1:2">
      <c r="A3" s="87">
        <v>1</v>
      </c>
      <c r="B3" s="87" t="s">
        <v>67</v>
      </c>
    </row>
    <row r="37" spans="1:2">
      <c r="A37" s="87">
        <v>2</v>
      </c>
      <c r="B37" s="87" t="s">
        <v>66</v>
      </c>
    </row>
    <row r="68" spans="1:2">
      <c r="A68" s="87">
        <v>3</v>
      </c>
      <c r="B68" s="87" t="s">
        <v>66</v>
      </c>
    </row>
    <row r="69" spans="1:2">
      <c r="A69" s="87"/>
    </row>
    <row r="72" spans="1:2">
      <c r="A72" s="87"/>
    </row>
    <row r="76" spans="1:2">
      <c r="A76" s="87"/>
      <c r="B76" s="87"/>
    </row>
    <row r="102" spans="1:2">
      <c r="A102" s="87"/>
    </row>
    <row r="106" spans="1:2">
      <c r="A106" s="87">
        <v>4</v>
      </c>
      <c r="B106" s="160" t="s">
        <v>67</v>
      </c>
    </row>
    <row r="115" spans="1:14">
      <c r="A115" s="87"/>
      <c r="B115" s="87"/>
    </row>
    <row r="116" spans="1:14">
      <c r="L116" s="160"/>
    </row>
    <row r="118" spans="1:14">
      <c r="K118" s="160"/>
    </row>
    <row r="127" spans="1:14">
      <c r="L127" s="160" t="s">
        <v>93</v>
      </c>
    </row>
    <row r="128" spans="1:14">
      <c r="N128" s="163"/>
    </row>
    <row r="135" spans="1:12">
      <c r="L135" s="160"/>
    </row>
    <row r="136" spans="1:12">
      <c r="A136" s="87"/>
      <c r="L136" s="160"/>
    </row>
    <row r="141" spans="1:12">
      <c r="A141" s="87">
        <v>5</v>
      </c>
      <c r="B141" s="160" t="s">
        <v>67</v>
      </c>
    </row>
    <row r="146" spans="1:2">
      <c r="A146" s="87"/>
      <c r="B146" s="160"/>
    </row>
    <row r="151" spans="1:2">
      <c r="A151" s="87"/>
      <c r="B151" s="160"/>
    </row>
    <row r="165" spans="1:14">
      <c r="M165" s="160"/>
    </row>
    <row r="171" spans="1:14">
      <c r="N171" s="160"/>
    </row>
    <row r="172" spans="1:14">
      <c r="A172" s="87"/>
    </row>
    <row r="174" spans="1:14">
      <c r="A174" s="87">
        <v>6</v>
      </c>
      <c r="B174" s="160" t="s">
        <v>67</v>
      </c>
    </row>
    <row r="180" spans="1:16">
      <c r="A180" s="87"/>
      <c r="B180" s="160"/>
      <c r="P180" s="160"/>
    </row>
    <row r="184" spans="1:16">
      <c r="A184" s="87"/>
    </row>
    <row r="211" spans="1:2">
      <c r="A211" s="87"/>
    </row>
    <row r="213" spans="1:2">
      <c r="A213" s="87">
        <v>7</v>
      </c>
      <c r="B213" s="160" t="s">
        <v>66</v>
      </c>
    </row>
    <row r="225" spans="1:10">
      <c r="A225" s="87"/>
    </row>
    <row r="240" spans="1:10">
      <c r="J240" s="160"/>
    </row>
    <row r="242" spans="1:2">
      <c r="A242" s="87"/>
    </row>
    <row r="251" spans="1:2">
      <c r="A251" s="87">
        <v>8</v>
      </c>
      <c r="B251" s="160" t="s">
        <v>67</v>
      </c>
    </row>
    <row r="261" spans="1:20">
      <c r="T261" s="160"/>
    </row>
    <row r="272" spans="1:20">
      <c r="A272" s="87"/>
    </row>
    <row r="275" spans="1:10">
      <c r="J275" s="160"/>
    </row>
    <row r="284" spans="1:10">
      <c r="A284" s="87"/>
      <c r="B284" s="160" t="s">
        <v>67</v>
      </c>
    </row>
    <row r="292" spans="1:2">
      <c r="A292" s="87">
        <v>9</v>
      </c>
      <c r="B292" s="160" t="s">
        <v>66</v>
      </c>
    </row>
  </sheetData>
  <phoneticPr fontId="9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2"/>
  <sheetViews>
    <sheetView tabSelected="1" zoomScaleSheetLayoutView="100" workbookViewId="0">
      <selection activeCell="A19" sqref="A19"/>
    </sheetView>
  </sheetViews>
  <sheetFormatPr defaultColWidth="8.88671875" defaultRowHeight="15" customHeight="1"/>
  <sheetData>
    <row r="1" spans="1:9" ht="18" customHeight="1">
      <c r="A1" s="81" t="s">
        <v>59</v>
      </c>
      <c r="B1" s="82"/>
      <c r="C1" s="82"/>
      <c r="D1" s="82"/>
      <c r="E1" s="82"/>
      <c r="F1" s="82"/>
      <c r="G1" s="82"/>
      <c r="H1" s="82"/>
      <c r="I1" s="85"/>
    </row>
    <row r="2" spans="1:9" ht="18" customHeight="1">
      <c r="A2" s="83" t="s">
        <v>60</v>
      </c>
      <c r="B2" s="84"/>
      <c r="C2" s="84"/>
      <c r="D2" s="84"/>
      <c r="E2" s="84"/>
      <c r="F2" s="84"/>
      <c r="G2" s="84"/>
      <c r="H2" s="84"/>
      <c r="I2" s="85"/>
    </row>
    <row r="3" spans="1:9" ht="18" customHeight="1">
      <c r="A3" s="85"/>
      <c r="B3" s="85"/>
      <c r="C3" s="85"/>
      <c r="D3" s="85"/>
      <c r="E3" s="85"/>
      <c r="F3" s="85"/>
      <c r="G3" s="85"/>
      <c r="H3" s="85"/>
      <c r="I3" s="85"/>
    </row>
    <row r="4" spans="1:9" ht="18" customHeight="1">
      <c r="A4" s="80"/>
      <c r="B4" t="s">
        <v>121</v>
      </c>
      <c r="D4" s="80"/>
    </row>
    <row r="5" spans="1:9" ht="18" customHeight="1">
      <c r="A5" s="80"/>
      <c r="D5" s="80"/>
    </row>
    <row r="6" spans="1:9" ht="18" customHeight="1">
      <c r="B6" t="s">
        <v>89</v>
      </c>
    </row>
    <row r="7" spans="1:9" ht="18" customHeight="1">
      <c r="B7" t="s">
        <v>117</v>
      </c>
    </row>
    <row r="8" spans="1:9" ht="18" customHeight="1"/>
    <row r="9" spans="1:9" ht="18" customHeight="1">
      <c r="B9" t="s">
        <v>102</v>
      </c>
    </row>
    <row r="10" spans="1:9" ht="18" customHeight="1"/>
    <row r="11" spans="1:9" ht="18" customHeight="1"/>
    <row r="12" spans="1:9" ht="18" customHeight="1">
      <c r="A12" t="s">
        <v>97</v>
      </c>
      <c r="B12" t="s">
        <v>104</v>
      </c>
    </row>
    <row r="13" spans="1:9" ht="18" customHeight="1">
      <c r="B13" t="s">
        <v>98</v>
      </c>
    </row>
    <row r="14" spans="1:9" ht="18" customHeight="1"/>
    <row r="15" spans="1:9" ht="18" customHeight="1"/>
    <row r="16" spans="1:9" ht="18" customHeight="1">
      <c r="A16" t="s">
        <v>103</v>
      </c>
      <c r="B16" t="s">
        <v>105</v>
      </c>
    </row>
    <row r="17" spans="1:2" ht="18" customHeight="1">
      <c r="B17" t="s">
        <v>112</v>
      </c>
    </row>
    <row r="18" spans="1:2" ht="18" customHeight="1">
      <c r="B18" t="s">
        <v>122</v>
      </c>
    </row>
    <row r="19" spans="1:2" ht="18" customHeight="1">
      <c r="B19" t="s">
        <v>123</v>
      </c>
    </row>
    <row r="20" spans="1:2" ht="18" customHeight="1">
      <c r="B20" t="s">
        <v>124</v>
      </c>
    </row>
    <row r="21" spans="1:2" ht="18" customHeight="1"/>
    <row r="22" spans="1:2" ht="18" customHeight="1"/>
    <row r="23" spans="1:2" ht="18" customHeight="1">
      <c r="B23" t="s">
        <v>119</v>
      </c>
    </row>
    <row r="24" spans="1:2" ht="18" customHeight="1">
      <c r="A24" t="s">
        <v>99</v>
      </c>
      <c r="B24" t="s">
        <v>100</v>
      </c>
    </row>
    <row r="25" spans="1:2" ht="18" customHeight="1">
      <c r="B25" t="s">
        <v>101</v>
      </c>
    </row>
    <row r="26" spans="1:2" ht="18" customHeight="1"/>
    <row r="27" spans="1:2" ht="18" customHeight="1"/>
    <row r="28" spans="1:2" ht="18" customHeight="1"/>
    <row r="29" spans="1:2" ht="18" customHeight="1"/>
    <row r="30" spans="1:2" ht="18" customHeight="1"/>
    <row r="31" spans="1:2" ht="18" customHeight="1"/>
    <row r="32" spans="1:2" ht="18" customHeight="1"/>
  </sheetData>
  <phoneticPr fontId="9"/>
  <pageMargins left="0.75" right="0.75" top="1" bottom="1" header="0.51111111111111107" footer="0.51111111111111107"/>
  <pageSetup paperSize="9" firstPageNumber="42949631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ルール＆合計</vt:lpstr>
      <vt:lpstr>2020年12月</vt:lpstr>
      <vt:lpstr>Sheet1</vt:lpstr>
      <vt:lpstr>画像</vt:lpstr>
      <vt:lpstr>気づき</vt:lpstr>
      <vt:lpstr>'2020年12月'!Print_Area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大内 百世</cp:lastModifiedBy>
  <cp:revision/>
  <cp:lastPrinted>2021-01-24T06:32:51Z</cp:lastPrinted>
  <dcterms:created xsi:type="dcterms:W3CDTF">2013-10-09T23:04:08Z</dcterms:created>
  <dcterms:modified xsi:type="dcterms:W3CDTF">2021-01-26T14:07:23Z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